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5440" windowHeight="12330"/>
  </bookViews>
  <sheets>
    <sheet name="10дневка сад " sheetId="3" r:id="rId1"/>
  </sheets>
  <calcPr calcId="125725"/>
</workbook>
</file>

<file path=xl/calcChain.xml><?xml version="1.0" encoding="utf-8"?>
<calcChain xmlns="http://schemas.openxmlformats.org/spreadsheetml/2006/main">
  <c r="M338" i="3"/>
  <c r="N328"/>
  <c r="O328"/>
  <c r="P328"/>
  <c r="Q328"/>
  <c r="R328"/>
  <c r="M328"/>
  <c r="M318"/>
  <c r="M305"/>
  <c r="M294"/>
  <c r="M283"/>
  <c r="M270"/>
  <c r="M264"/>
  <c r="M259"/>
  <c r="M250"/>
  <c r="N264"/>
  <c r="O264"/>
  <c r="P264"/>
  <c r="Q264"/>
  <c r="R264"/>
  <c r="N239"/>
  <c r="O239"/>
  <c r="P239"/>
  <c r="Q239"/>
  <c r="R239"/>
  <c r="M239"/>
  <c r="N216"/>
  <c r="O216"/>
  <c r="P216"/>
  <c r="Q216"/>
  <c r="R216"/>
  <c r="M216"/>
  <c r="R193"/>
  <c r="Q193"/>
  <c r="P193"/>
  <c r="O193"/>
  <c r="N193"/>
  <c r="M203"/>
  <c r="M193"/>
  <c r="M197"/>
  <c r="R197"/>
  <c r="Q197"/>
  <c r="P197"/>
  <c r="O197"/>
  <c r="N197"/>
  <c r="M170"/>
  <c r="M162"/>
  <c r="N158"/>
  <c r="O158"/>
  <c r="P158"/>
  <c r="Q158"/>
  <c r="R158"/>
  <c r="M158"/>
  <c r="N149"/>
  <c r="O149"/>
  <c r="P149"/>
  <c r="Q149"/>
  <c r="R149"/>
  <c r="M149"/>
  <c r="R134"/>
  <c r="Q134"/>
  <c r="P134"/>
  <c r="O134"/>
  <c r="N134"/>
  <c r="M134"/>
  <c r="M9"/>
  <c r="C338"/>
  <c r="D338"/>
  <c r="E338"/>
  <c r="F338"/>
  <c r="G338"/>
  <c r="H338"/>
  <c r="C239"/>
  <c r="H237"/>
  <c r="H239" s="1"/>
  <c r="G237"/>
  <c r="G239" s="1"/>
  <c r="F237"/>
  <c r="F239" s="1"/>
  <c r="E237"/>
  <c r="E239" s="1"/>
  <c r="D237"/>
  <c r="D239" s="1"/>
  <c r="C264"/>
  <c r="H264"/>
  <c r="G264"/>
  <c r="F264"/>
  <c r="E264"/>
  <c r="D264"/>
  <c r="C203"/>
  <c r="C182"/>
  <c r="C193"/>
  <c r="C197"/>
  <c r="C170"/>
  <c r="C158"/>
  <c r="C149"/>
  <c r="D135"/>
  <c r="H134"/>
  <c r="G134"/>
  <c r="F134"/>
  <c r="E134"/>
  <c r="D138"/>
  <c r="C76"/>
  <c r="C41"/>
  <c r="C9"/>
  <c r="H346"/>
  <c r="H135"/>
  <c r="G135"/>
  <c r="F135"/>
  <c r="E135"/>
  <c r="R305"/>
  <c r="Q305"/>
  <c r="P305"/>
  <c r="O305"/>
  <c r="N305"/>
  <c r="M135"/>
  <c r="N135"/>
  <c r="O135"/>
  <c r="P135"/>
  <c r="Q135"/>
  <c r="R135"/>
  <c r="R98"/>
  <c r="Q98"/>
  <c r="P98"/>
  <c r="O98"/>
  <c r="N98"/>
  <c r="M98"/>
  <c r="D318" l="1"/>
  <c r="E318"/>
  <c r="F318"/>
  <c r="G318"/>
  <c r="H318"/>
  <c r="N318"/>
  <c r="N327"/>
  <c r="N331"/>
  <c r="N338"/>
  <c r="N283"/>
  <c r="N294"/>
  <c r="N299"/>
  <c r="N250"/>
  <c r="N259"/>
  <c r="N263"/>
  <c r="N270"/>
  <c r="H29"/>
  <c r="H23"/>
  <c r="H18"/>
  <c r="H9"/>
  <c r="G29"/>
  <c r="F29"/>
  <c r="E29"/>
  <c r="D29"/>
  <c r="C29"/>
  <c r="G23"/>
  <c r="F23"/>
  <c r="E23"/>
  <c r="D23"/>
  <c r="C23"/>
  <c r="G18"/>
  <c r="F18"/>
  <c r="E18"/>
  <c r="D18"/>
  <c r="C18"/>
  <c r="G9"/>
  <c r="F9"/>
  <c r="E9"/>
  <c r="D9"/>
  <c r="H331"/>
  <c r="G331"/>
  <c r="F331"/>
  <c r="E331"/>
  <c r="D331"/>
  <c r="C331"/>
  <c r="H328"/>
  <c r="G328"/>
  <c r="F328"/>
  <c r="E328"/>
  <c r="D328"/>
  <c r="H305"/>
  <c r="G305"/>
  <c r="F305"/>
  <c r="E305"/>
  <c r="D305"/>
  <c r="C305"/>
  <c r="H299"/>
  <c r="G299"/>
  <c r="F299"/>
  <c r="E299"/>
  <c r="D299"/>
  <c r="C299"/>
  <c r="H294"/>
  <c r="G294"/>
  <c r="F294"/>
  <c r="E294"/>
  <c r="D294"/>
  <c r="C294"/>
  <c r="H283"/>
  <c r="G283"/>
  <c r="F283"/>
  <c r="E283"/>
  <c r="D283"/>
  <c r="H270"/>
  <c r="G270"/>
  <c r="F270"/>
  <c r="E270"/>
  <c r="D270"/>
  <c r="C270"/>
  <c r="H263"/>
  <c r="G263"/>
  <c r="F263"/>
  <c r="E263"/>
  <c r="D263"/>
  <c r="H259"/>
  <c r="G259"/>
  <c r="F259"/>
  <c r="E259"/>
  <c r="D259"/>
  <c r="C259"/>
  <c r="H250"/>
  <c r="G250"/>
  <c r="F250"/>
  <c r="E250"/>
  <c r="D250"/>
  <c r="H232"/>
  <c r="G232"/>
  <c r="F232"/>
  <c r="E232"/>
  <c r="D232"/>
  <c r="C232"/>
  <c r="H227"/>
  <c r="G227"/>
  <c r="F227"/>
  <c r="E227"/>
  <c r="D227"/>
  <c r="C227"/>
  <c r="H216"/>
  <c r="G216"/>
  <c r="F216"/>
  <c r="F240" s="1"/>
  <c r="E216"/>
  <c r="D216"/>
  <c r="E240" l="1"/>
  <c r="G272"/>
  <c r="D31"/>
  <c r="E31"/>
  <c r="F31"/>
  <c r="D340"/>
  <c r="F340"/>
  <c r="E340"/>
  <c r="H203"/>
  <c r="G203"/>
  <c r="F203"/>
  <c r="E203"/>
  <c r="D203"/>
  <c r="H198"/>
  <c r="G198"/>
  <c r="F198"/>
  <c r="E198"/>
  <c r="D198"/>
  <c r="H193"/>
  <c r="G193"/>
  <c r="F193"/>
  <c r="E193"/>
  <c r="D193"/>
  <c r="H182"/>
  <c r="G182"/>
  <c r="G205" s="1"/>
  <c r="F182"/>
  <c r="F205" s="1"/>
  <c r="E182"/>
  <c r="E205" s="1"/>
  <c r="D182"/>
  <c r="H170"/>
  <c r="G170"/>
  <c r="F170"/>
  <c r="E170"/>
  <c r="D170"/>
  <c r="H162"/>
  <c r="G162"/>
  <c r="F162"/>
  <c r="E162"/>
  <c r="D162"/>
  <c r="H158"/>
  <c r="G158"/>
  <c r="F158"/>
  <c r="E158"/>
  <c r="D158"/>
  <c r="H149"/>
  <c r="G149"/>
  <c r="F149"/>
  <c r="E149"/>
  <c r="E172" s="1"/>
  <c r="D149"/>
  <c r="F133"/>
  <c r="E133"/>
  <c r="C134"/>
  <c r="H127"/>
  <c r="G127"/>
  <c r="F127"/>
  <c r="E127"/>
  <c r="D127"/>
  <c r="C127"/>
  <c r="H122"/>
  <c r="G122"/>
  <c r="F122"/>
  <c r="E122"/>
  <c r="D122"/>
  <c r="C122"/>
  <c r="H111"/>
  <c r="G111"/>
  <c r="F111"/>
  <c r="F138" s="1"/>
  <c r="E111"/>
  <c r="D111"/>
  <c r="H98"/>
  <c r="G98"/>
  <c r="F98"/>
  <c r="E98"/>
  <c r="D98"/>
  <c r="C98"/>
  <c r="H92"/>
  <c r="G92"/>
  <c r="F92"/>
  <c r="E92"/>
  <c r="D92"/>
  <c r="C92"/>
  <c r="H87"/>
  <c r="G87"/>
  <c r="F87"/>
  <c r="E87"/>
  <c r="D87"/>
  <c r="C87"/>
  <c r="H76"/>
  <c r="G76"/>
  <c r="G100" s="1"/>
  <c r="F76"/>
  <c r="F100" s="1"/>
  <c r="E76"/>
  <c r="E100" s="1"/>
  <c r="D76"/>
  <c r="D100" s="1"/>
  <c r="H64"/>
  <c r="G64"/>
  <c r="F64"/>
  <c r="E64"/>
  <c r="D64"/>
  <c r="C64"/>
  <c r="H56"/>
  <c r="G56"/>
  <c r="F56"/>
  <c r="E56"/>
  <c r="D56"/>
  <c r="C56"/>
  <c r="H52"/>
  <c r="G52"/>
  <c r="F52"/>
  <c r="E52"/>
  <c r="D52"/>
  <c r="C52"/>
  <c r="H41"/>
  <c r="G41"/>
  <c r="F41"/>
  <c r="E41"/>
  <c r="E66" s="1"/>
  <c r="D41"/>
  <c r="N217"/>
  <c r="N227"/>
  <c r="N232"/>
  <c r="N182"/>
  <c r="N191"/>
  <c r="N202"/>
  <c r="N111"/>
  <c r="N122"/>
  <c r="N127"/>
  <c r="N76"/>
  <c r="N87"/>
  <c r="N92"/>
  <c r="N56"/>
  <c r="N64"/>
  <c r="N52"/>
  <c r="N162"/>
  <c r="N157"/>
  <c r="N148"/>
  <c r="N9"/>
  <c r="O9"/>
  <c r="N18"/>
  <c r="O18"/>
  <c r="N23"/>
  <c r="O23"/>
  <c r="N29"/>
  <c r="O29"/>
  <c r="N31"/>
  <c r="G66" l="1"/>
  <c r="D205"/>
  <c r="G172"/>
  <c r="D172"/>
  <c r="E138"/>
  <c r="F346"/>
  <c r="O31"/>
  <c r="E346"/>
  <c r="D66"/>
  <c r="N100"/>
  <c r="N138"/>
  <c r="N203"/>
  <c r="N170"/>
  <c r="M299"/>
  <c r="M232"/>
  <c r="M127"/>
  <c r="N41"/>
  <c r="N66" s="1"/>
  <c r="G346" l="1"/>
  <c r="D346"/>
  <c r="N346"/>
  <c r="M23"/>
  <c r="R338" l="1"/>
  <c r="Q338"/>
  <c r="P338"/>
  <c r="O338"/>
  <c r="R331"/>
  <c r="Q331"/>
  <c r="P331"/>
  <c r="O331"/>
  <c r="M331"/>
  <c r="R327"/>
  <c r="Q327"/>
  <c r="P327"/>
  <c r="O327"/>
  <c r="M327"/>
  <c r="R318"/>
  <c r="Q318"/>
  <c r="P318"/>
  <c r="O318"/>
  <c r="R299"/>
  <c r="Q299"/>
  <c r="P299"/>
  <c r="O299"/>
  <c r="R294"/>
  <c r="Q294"/>
  <c r="P294"/>
  <c r="O294"/>
  <c r="R283"/>
  <c r="Q283"/>
  <c r="P283"/>
  <c r="O283"/>
  <c r="R270"/>
  <c r="Q270"/>
  <c r="P270"/>
  <c r="O270"/>
  <c r="R263"/>
  <c r="Q263"/>
  <c r="P263"/>
  <c r="O263"/>
  <c r="R259"/>
  <c r="Q259"/>
  <c r="P259"/>
  <c r="O259"/>
  <c r="R250"/>
  <c r="Q250"/>
  <c r="P250"/>
  <c r="O250"/>
  <c r="R232"/>
  <c r="Q232"/>
  <c r="P232"/>
  <c r="O232"/>
  <c r="R227"/>
  <c r="Q227"/>
  <c r="P227"/>
  <c r="O227"/>
  <c r="M227"/>
  <c r="R217"/>
  <c r="Q217"/>
  <c r="P217"/>
  <c r="O217"/>
  <c r="R202"/>
  <c r="Q202"/>
  <c r="Q203" s="1"/>
  <c r="P202"/>
  <c r="O202"/>
  <c r="M202"/>
  <c r="R191"/>
  <c r="Q191"/>
  <c r="P191"/>
  <c r="O191"/>
  <c r="M191"/>
  <c r="R182"/>
  <c r="Q182"/>
  <c r="P182"/>
  <c r="O182"/>
  <c r="R170"/>
  <c r="Q170"/>
  <c r="P170"/>
  <c r="O170"/>
  <c r="R162"/>
  <c r="Q162"/>
  <c r="P162"/>
  <c r="O162"/>
  <c r="R157"/>
  <c r="Q157"/>
  <c r="P157"/>
  <c r="O157"/>
  <c r="M157"/>
  <c r="R148"/>
  <c r="Q148"/>
  <c r="P148"/>
  <c r="O148"/>
  <c r="R127"/>
  <c r="Q127"/>
  <c r="P127"/>
  <c r="O127"/>
  <c r="R122"/>
  <c r="Q122"/>
  <c r="P122"/>
  <c r="O122"/>
  <c r="M122"/>
  <c r="R111"/>
  <c r="Q111"/>
  <c r="P111"/>
  <c r="O111"/>
  <c r="R92"/>
  <c r="Q92"/>
  <c r="P92"/>
  <c r="O92"/>
  <c r="M92"/>
  <c r="R87"/>
  <c r="Q87"/>
  <c r="P87"/>
  <c r="O87"/>
  <c r="M87"/>
  <c r="R76"/>
  <c r="Q76"/>
  <c r="P76"/>
  <c r="O76"/>
  <c r="R64"/>
  <c r="Q64"/>
  <c r="P64"/>
  <c r="O64"/>
  <c r="M64"/>
  <c r="R56"/>
  <c r="Q56"/>
  <c r="P56"/>
  <c r="O56"/>
  <c r="M56"/>
  <c r="R52"/>
  <c r="Q52"/>
  <c r="P52"/>
  <c r="O52"/>
  <c r="M52"/>
  <c r="R41"/>
  <c r="Q41"/>
  <c r="P41"/>
  <c r="O41"/>
  <c r="R29"/>
  <c r="Q29"/>
  <c r="P29"/>
  <c r="M29"/>
  <c r="R23"/>
  <c r="Q23"/>
  <c r="P23"/>
  <c r="R18"/>
  <c r="Q18"/>
  <c r="P18"/>
  <c r="M18"/>
  <c r="R9"/>
  <c r="Q9"/>
  <c r="P9"/>
  <c r="O100" l="1"/>
  <c r="Q100"/>
  <c r="P66"/>
  <c r="P346" s="1"/>
  <c r="R66"/>
  <c r="P203"/>
  <c r="R203"/>
  <c r="O308"/>
  <c r="R340"/>
  <c r="R346" s="1"/>
  <c r="Q172"/>
  <c r="Q66"/>
  <c r="O203"/>
  <c r="O240"/>
  <c r="O272"/>
  <c r="Q340"/>
  <c r="Q346" l="1"/>
  <c r="O346"/>
  <c r="Y3"/>
</calcChain>
</file>

<file path=xl/sharedStrings.xml><?xml version="1.0" encoding="utf-8"?>
<sst xmlns="http://schemas.openxmlformats.org/spreadsheetml/2006/main" count="722" uniqueCount="163">
  <si>
    <t>Прием пищи</t>
  </si>
  <si>
    <t>Наименование блюд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</si>
  <si>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</si>
  <si>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</si>
  <si>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</si>
  <si>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</si>
  <si>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</si>
  <si>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</si>
  <si>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</si>
  <si>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День 1</t>
  </si>
  <si>
    <t xml:space="preserve">Завтрак </t>
  </si>
  <si>
    <t>Суп молочный с рисовой крупой</t>
  </si>
  <si>
    <t>Кофейный напиток с молоком</t>
  </si>
  <si>
    <t xml:space="preserve">10 часов </t>
  </si>
  <si>
    <t>Обед</t>
  </si>
  <si>
    <t>Пюре из овощей</t>
  </si>
  <si>
    <t>Хлеб ржаной</t>
  </si>
  <si>
    <t xml:space="preserve">Полдник </t>
  </si>
  <si>
    <t>Кефир</t>
  </si>
  <si>
    <t xml:space="preserve">Ужин </t>
  </si>
  <si>
    <t>Шницель рыбный натуральный</t>
  </si>
  <si>
    <t>Чай с лимоном</t>
  </si>
  <si>
    <t>Хлеб пшеничный</t>
  </si>
  <si>
    <t>Итого за 1-ый день:</t>
  </si>
  <si>
    <t>День 2</t>
  </si>
  <si>
    <t>Какао с молоком</t>
  </si>
  <si>
    <t>Салат из свежих огурцов</t>
  </si>
  <si>
    <t>13</t>
  </si>
  <si>
    <t>Ряженка</t>
  </si>
  <si>
    <t>Вафли</t>
  </si>
  <si>
    <t>Груши</t>
  </si>
  <si>
    <t>Чай с сахаром</t>
  </si>
  <si>
    <t>День 3</t>
  </si>
  <si>
    <t>18</t>
  </si>
  <si>
    <t>Снежок</t>
  </si>
  <si>
    <t>Суфле из рыбы</t>
  </si>
  <si>
    <t>День 4</t>
  </si>
  <si>
    <t>15</t>
  </si>
  <si>
    <t>Жаркое по-домашнему</t>
  </si>
  <si>
    <t>Компот из сухофруктов</t>
  </si>
  <si>
    <t>Йогурт</t>
  </si>
  <si>
    <t>Печенье</t>
  </si>
  <si>
    <t>Капуста тушеная</t>
  </si>
  <si>
    <t>День 5</t>
  </si>
  <si>
    <t>Суп молочный с пшеном</t>
  </si>
  <si>
    <t>Нектарины</t>
  </si>
  <si>
    <t>День 6</t>
  </si>
  <si>
    <t>Чай  с  молоком</t>
  </si>
  <si>
    <t>Голубцы  ленивые</t>
  </si>
  <si>
    <t>День 7</t>
  </si>
  <si>
    <t>Запеканка картофельная с печенью</t>
  </si>
  <si>
    <t>Зефир</t>
  </si>
  <si>
    <t>День 8</t>
  </si>
  <si>
    <t>Суп картофельный с мясными фрикадельками</t>
  </si>
  <si>
    <t>Выход блюда             1,5 - 3 лет</t>
  </si>
  <si>
    <t>День 9</t>
  </si>
  <si>
    <t>16</t>
  </si>
  <si>
    <t>Персики</t>
  </si>
  <si>
    <t>Выход блюда           1,5 - 3 лет</t>
  </si>
  <si>
    <t>День 10</t>
  </si>
  <si>
    <t>Суп с клецками с мясом</t>
  </si>
  <si>
    <t>Батон с джемом</t>
  </si>
  <si>
    <t>Батон с маслом</t>
  </si>
  <si>
    <t>Напиток из шиповника</t>
  </si>
  <si>
    <t>Пудинг из творога</t>
  </si>
  <si>
    <t>Батон с сыром</t>
  </si>
  <si>
    <t>Виноград</t>
  </si>
  <si>
    <t>Свекольник со сметаной</t>
  </si>
  <si>
    <t>Компот из ягод</t>
  </si>
  <si>
    <t>Щи из свежей капусты со сметаной</t>
  </si>
  <si>
    <t>Тефтели мясные</t>
  </si>
  <si>
    <t>Соус молочный  сладкий</t>
  </si>
  <si>
    <t>Выход блюда               3 -7 лет</t>
  </si>
  <si>
    <t>Овощи тушеные с баклажанами</t>
  </si>
  <si>
    <t>Сок яблочный</t>
  </si>
  <si>
    <t>Сок мультифруктовый</t>
  </si>
  <si>
    <t>Сок грушевый</t>
  </si>
  <si>
    <t>Сок виноградный</t>
  </si>
  <si>
    <t>Сок вишневый</t>
  </si>
  <si>
    <t>Суфле творожное</t>
  </si>
  <si>
    <t>Мясо, тушеное с овощами в соусе</t>
  </si>
  <si>
    <t>Хачапури с сыром</t>
  </si>
  <si>
    <t>8</t>
  </si>
  <si>
    <t>Каша манная молочная</t>
  </si>
  <si>
    <t>7</t>
  </si>
  <si>
    <t>6</t>
  </si>
  <si>
    <t>Кисель из  брусники</t>
  </si>
  <si>
    <t>Кисель из клюквы</t>
  </si>
  <si>
    <t>Салат из моркови и яблок</t>
  </si>
  <si>
    <t>Рассольник Ленинградский с мясом со сметаной</t>
  </si>
  <si>
    <t xml:space="preserve">Икра  баклажанная </t>
  </si>
  <si>
    <t>Салат  "Золотистый"</t>
  </si>
  <si>
    <t>Борщ  с капустой свежей,со сметаной</t>
  </si>
  <si>
    <t>Макаронные изделия отварные с маслом</t>
  </si>
  <si>
    <t>Батон с маслом сливочным</t>
  </si>
  <si>
    <t xml:space="preserve">Пюре картофельное </t>
  </si>
  <si>
    <t>Сдоба обыкновенная</t>
  </si>
  <si>
    <t>Огурцы свежие порционно</t>
  </si>
  <si>
    <t>Суп овощной с мясом и сладким перцем</t>
  </si>
  <si>
    <t>Гречка отварная рассыпчатая</t>
  </si>
  <si>
    <t>Компот из свежих фруктов</t>
  </si>
  <si>
    <t xml:space="preserve">Запеканка из творога с морковью </t>
  </si>
  <si>
    <t xml:space="preserve">Плов из отварного мяса </t>
  </si>
  <si>
    <t xml:space="preserve">Котлеты из говядины </t>
  </si>
  <si>
    <t>Крупеник с творогом</t>
  </si>
  <si>
    <t>26</t>
  </si>
  <si>
    <t xml:space="preserve">Сок яблочный </t>
  </si>
  <si>
    <t>Суп гороховый</t>
  </si>
  <si>
    <t xml:space="preserve">Томаты порционные </t>
  </si>
  <si>
    <t>Суп молочный с макарон.изд.</t>
  </si>
  <si>
    <t xml:space="preserve">Сок персиковый </t>
  </si>
  <si>
    <t xml:space="preserve">Рулет с яйцом </t>
  </si>
  <si>
    <t xml:space="preserve">Салат из кукурузы </t>
  </si>
  <si>
    <t xml:space="preserve">Омлет натуральный </t>
  </si>
  <si>
    <t xml:space="preserve">Суп молочный с пшеничной крупой </t>
  </si>
  <si>
    <t>Салат "Летний"</t>
  </si>
  <si>
    <t>Суп молочный с кукурузной крупой</t>
  </si>
  <si>
    <t xml:space="preserve">Сок апельсиновый </t>
  </si>
  <si>
    <t>Суп-лапша домашняя</t>
  </si>
  <si>
    <t xml:space="preserve">Кисель из кураги </t>
  </si>
  <si>
    <t>Каша "Дружба"</t>
  </si>
  <si>
    <t xml:space="preserve">Огурцы порционные </t>
  </si>
  <si>
    <t xml:space="preserve">Пряники </t>
  </si>
  <si>
    <t xml:space="preserve">Сгущенное молоко </t>
  </si>
  <si>
    <t>Суп молочный с гречневой крупой</t>
  </si>
  <si>
    <t xml:space="preserve">Суп молочный с ячневой крупой </t>
  </si>
  <si>
    <t xml:space="preserve">Растегай с рыбой </t>
  </si>
  <si>
    <t>Суп молочный с овсяной крупой</t>
  </si>
  <si>
    <t>Итого за 2 день:</t>
  </si>
  <si>
    <t>Итого за 3 день:</t>
  </si>
  <si>
    <t>Итого за 4 день:</t>
  </si>
  <si>
    <t>Итого за 5 день:</t>
  </si>
  <si>
    <t>Итого за 6 день:</t>
  </si>
  <si>
    <t>Итого за 7 день:</t>
  </si>
  <si>
    <t>Итого за 8 день:</t>
  </si>
  <si>
    <t>Итого за 9 день:</t>
  </si>
  <si>
    <t>Итого за 10 день:</t>
  </si>
  <si>
    <t xml:space="preserve">Крендель на сахаре </t>
  </si>
  <si>
    <t xml:space="preserve">Фрукты </t>
  </si>
  <si>
    <t>Выход блюда           1,5 -3  лет</t>
  </si>
  <si>
    <t>норма</t>
  </si>
  <si>
    <t>ясли</t>
  </si>
  <si>
    <t>сад</t>
  </si>
  <si>
    <t xml:space="preserve">Пудинг из творога </t>
  </si>
  <si>
    <t>25</t>
  </si>
  <si>
    <t>Печень по Строгановски</t>
  </si>
  <si>
    <t>Рассольник Ленинградский со сметаной</t>
  </si>
  <si>
    <t>Огурцы порционные свежие</t>
  </si>
  <si>
    <t xml:space="preserve">Тефтели рыбные </t>
  </si>
  <si>
    <t>Компот из кураги и зюма</t>
  </si>
  <si>
    <t>Суп картоф.с макаронными изделиями</t>
  </si>
  <si>
    <t>30</t>
  </si>
  <si>
    <t>Салат из свежих помидор с репчат.луком</t>
  </si>
  <si>
    <t>Помидоры порционные свежие</t>
  </si>
  <si>
    <t>Компот из кураги и изюма</t>
  </si>
  <si>
    <t>Икра овощная сборная</t>
  </si>
  <si>
    <t>Биточки мясные</t>
  </si>
  <si>
    <t xml:space="preserve">Печенье </t>
  </si>
  <si>
    <t>Винегрет</t>
  </si>
  <si>
    <t>Икра кабачковая</t>
  </si>
  <si>
    <t>Компот из  свежих фруктов</t>
  </si>
  <si>
    <t xml:space="preserve">Салат овощной с яблоком </t>
  </si>
  <si>
    <t xml:space="preserve">Соус сметанный сладкий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</si>
</sst>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0" fontId="2" fillId="0" borderId="0" xfId="0" applyFont="1" applyAlignment="1">
      <alignment vertical="top"/>
    </xf>
    <xf numFmtId="49" fontId="2" fillId="2" borderId="4" xfId="0" applyNumberFormat="1" applyFont="1" applyFill="1" applyBorder="1" applyAlignment="1">
      <alignment horizontal="right" vertical="top"/>
    </xf>
    <xf numFmtId="49" fontId="2" fillId="2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/>
    </xf>
    <xf numFmtId="2" fontId="2" fillId="2" borderId="4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right" vertical="top"/>
    </xf>
    <xf numFmtId="49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51"/>
  <sheetViews>
    <sheetView tabSelected="1" topLeftCell="A304" zoomScale="90" zoomScaleNormal="90" workbookViewId="0">
      <selection activeCell="L343" sqref="L343"/>
    </sheetView>
  </sheetViews>
  <sheetFormatPr defaultRowHeight="15.75"/>
  <cols>
    <col min="1" max="1" width="12.85546875" style="1" customWidth="1"/>
    <col min="2" max="2" width="41.140625" style="1" customWidth="1"/>
    <col min="3" max="3" width="9.28515625" style="24" bestFit="1" customWidth="1"/>
    <col min="4" max="4" width="7.85546875" style="24" customWidth="1"/>
    <col min="5" max="5" width="7.140625" style="24" customWidth="1"/>
    <col min="6" max="6" width="9.5703125" style="24" customWidth="1"/>
    <col min="7" max="7" width="12" style="24" customWidth="1"/>
    <col min="8" max="8" width="9.28515625" style="24" bestFit="1" customWidth="1"/>
    <col min="9" max="9" width="9.28515625" style="24" customWidth="1"/>
    <col min="10" max="10" width="9.140625" style="15" customWidth="1"/>
    <col min="11" max="11" width="13.28515625" style="1" customWidth="1"/>
    <col min="12" max="12" width="40" style="1" customWidth="1"/>
    <col min="13" max="13" width="9.42578125" style="28" bestFit="1" customWidth="1"/>
    <col min="14" max="14" width="9.140625" style="28" customWidth="1"/>
    <col min="15" max="15" width="8.140625" style="28" customWidth="1"/>
    <col min="16" max="16" width="8.7109375" style="28" customWidth="1"/>
    <col min="17" max="17" width="11.140625" style="28" customWidth="1"/>
    <col min="18" max="18" width="8.5703125" style="28" customWidth="1"/>
    <col min="19" max="19" width="9.28515625" style="24" customWidth="1"/>
    <col min="20" max="24" width="9.140625" style="15"/>
    <col min="25" max="25" width="9.5703125" style="15" bestFit="1" customWidth="1"/>
    <col min="26" max="16384" width="9.140625" style="15"/>
  </cols>
  <sheetData>
    <row r="1" spans="1:25" ht="18.75" customHeight="1">
      <c r="A1" s="1">
        <v>1</v>
      </c>
      <c r="B1" s="68" t="s">
        <v>141</v>
      </c>
      <c r="C1" s="68"/>
      <c r="K1" s="1">
        <v>1</v>
      </c>
      <c r="L1" s="28" t="s">
        <v>142</v>
      </c>
    </row>
    <row r="2" spans="1:25" ht="15" customHeight="1">
      <c r="A2" s="103" t="s">
        <v>0</v>
      </c>
      <c r="B2" s="103" t="s">
        <v>1</v>
      </c>
      <c r="C2" s="102" t="s">
        <v>139</v>
      </c>
      <c r="D2" s="103" t="s">
        <v>2</v>
      </c>
      <c r="E2" s="103"/>
      <c r="F2" s="103"/>
      <c r="G2" s="101" t="s">
        <v>3</v>
      </c>
      <c r="H2" s="104" t="s">
        <v>4</v>
      </c>
      <c r="I2" s="101" t="s">
        <v>5</v>
      </c>
      <c r="K2" s="103" t="s">
        <v>0</v>
      </c>
      <c r="L2" s="103" t="s">
        <v>1</v>
      </c>
      <c r="M2" s="101" t="s">
        <v>72</v>
      </c>
      <c r="N2" s="103" t="s">
        <v>2</v>
      </c>
      <c r="O2" s="103"/>
      <c r="P2" s="103"/>
      <c r="Q2" s="101" t="s">
        <v>3</v>
      </c>
      <c r="R2" s="101" t="s">
        <v>4</v>
      </c>
      <c r="S2" s="101" t="s">
        <v>5</v>
      </c>
    </row>
    <row r="3" spans="1:25" ht="15" customHeight="1">
      <c r="A3" s="103"/>
      <c r="B3" s="103"/>
      <c r="C3" s="102"/>
      <c r="D3" s="103" t="s">
        <v>6</v>
      </c>
      <c r="E3" s="103" t="s">
        <v>7</v>
      </c>
      <c r="F3" s="103" t="s">
        <v>8</v>
      </c>
      <c r="G3" s="101"/>
      <c r="H3" s="104"/>
      <c r="I3" s="101"/>
      <c r="K3" s="103"/>
      <c r="L3" s="103"/>
      <c r="M3" s="101"/>
      <c r="N3" s="103" t="s">
        <v>6</v>
      </c>
      <c r="O3" s="103" t="s">
        <v>7</v>
      </c>
      <c r="P3" s="103" t="s">
        <v>8</v>
      </c>
      <c r="Q3" s="101"/>
      <c r="R3" s="101"/>
      <c r="S3" s="101"/>
      <c r="Y3" s="20">
        <f>Q31+Q66+Q98+Q138+Q172+Q203+Q240+Q272+Q308+Q340</f>
        <v>15550.46</v>
      </c>
    </row>
    <row r="4" spans="1:25" ht="15" customHeight="1">
      <c r="A4" s="103"/>
      <c r="B4" s="103"/>
      <c r="C4" s="102"/>
      <c r="D4" s="103"/>
      <c r="E4" s="103"/>
      <c r="F4" s="103"/>
      <c r="G4" s="101"/>
      <c r="H4" s="104"/>
      <c r="I4" s="101"/>
      <c r="K4" s="103"/>
      <c r="L4" s="103"/>
      <c r="M4" s="101"/>
      <c r="N4" s="103"/>
      <c r="O4" s="103"/>
      <c r="P4" s="103"/>
      <c r="Q4" s="101"/>
      <c r="R4" s="101"/>
      <c r="S4" s="101"/>
    </row>
    <row r="5" spans="1:25" ht="16.5" customHeight="1">
      <c r="A5" s="33" t="s">
        <v>9</v>
      </c>
      <c r="B5" s="33"/>
      <c r="C5" s="16"/>
      <c r="D5" s="16"/>
      <c r="E5" s="16"/>
      <c r="F5" s="16"/>
      <c r="G5" s="16"/>
      <c r="H5" s="75"/>
      <c r="I5" s="16"/>
      <c r="K5" s="33" t="s">
        <v>9</v>
      </c>
      <c r="L5" s="33"/>
      <c r="M5" s="16"/>
      <c r="N5" s="16"/>
      <c r="O5" s="16"/>
      <c r="P5" s="16"/>
      <c r="Q5" s="16"/>
      <c r="R5" s="16"/>
      <c r="S5" s="16"/>
    </row>
    <row r="6" spans="1:25" s="21" customFormat="1" ht="18.600000000000001" customHeight="1">
      <c r="A6" s="6" t="s">
        <v>10</v>
      </c>
      <c r="B6" s="3" t="s">
        <v>83</v>
      </c>
      <c r="C6" s="17">
        <v>150</v>
      </c>
      <c r="D6" s="34">
        <v>5.31</v>
      </c>
      <c r="E6" s="25">
        <v>5.09</v>
      </c>
      <c r="F6" s="25">
        <v>27.5</v>
      </c>
      <c r="G6" s="25">
        <v>178</v>
      </c>
      <c r="H6" s="76">
        <v>0.42</v>
      </c>
      <c r="I6" s="17">
        <v>7</v>
      </c>
      <c r="K6" s="6" t="s">
        <v>10</v>
      </c>
      <c r="L6" s="3" t="s">
        <v>83</v>
      </c>
      <c r="M6" s="17">
        <v>200</v>
      </c>
      <c r="N6" s="34">
        <v>5.31</v>
      </c>
      <c r="O6" s="25">
        <v>5.09</v>
      </c>
      <c r="P6" s="25">
        <v>27.5</v>
      </c>
      <c r="Q6" s="25">
        <v>178</v>
      </c>
      <c r="R6" s="25">
        <v>0.42</v>
      </c>
      <c r="S6" s="17">
        <v>7</v>
      </c>
    </row>
    <row r="7" spans="1:25" s="21" customFormat="1" ht="18.600000000000001" customHeight="1">
      <c r="A7" s="9"/>
      <c r="B7" s="4" t="s">
        <v>12</v>
      </c>
      <c r="C7" s="16">
        <v>170</v>
      </c>
      <c r="D7" s="25">
        <v>2.7</v>
      </c>
      <c r="E7" s="25">
        <v>2.59</v>
      </c>
      <c r="F7" s="25">
        <v>12</v>
      </c>
      <c r="G7" s="25">
        <v>80</v>
      </c>
      <c r="H7" s="76">
        <v>0.5</v>
      </c>
      <c r="I7" s="17">
        <v>1</v>
      </c>
      <c r="K7" s="9"/>
      <c r="L7" s="4" t="s">
        <v>12</v>
      </c>
      <c r="M7" s="16">
        <v>170</v>
      </c>
      <c r="N7" s="25">
        <v>2.7</v>
      </c>
      <c r="O7" s="25">
        <v>2.59</v>
      </c>
      <c r="P7" s="25">
        <v>12</v>
      </c>
      <c r="Q7" s="25">
        <v>80</v>
      </c>
      <c r="R7" s="25">
        <v>0.5</v>
      </c>
      <c r="S7" s="17">
        <v>1</v>
      </c>
    </row>
    <row r="8" spans="1:25" ht="18.75" customHeight="1">
      <c r="A8" s="9"/>
      <c r="B8" s="3" t="s">
        <v>62</v>
      </c>
      <c r="C8" s="26" t="s">
        <v>105</v>
      </c>
      <c r="D8" s="25">
        <v>1.58</v>
      </c>
      <c r="E8" s="25">
        <v>4.2300000000000004</v>
      </c>
      <c r="F8" s="25">
        <v>10.09</v>
      </c>
      <c r="G8" s="25">
        <v>85.55</v>
      </c>
      <c r="H8" s="76">
        <v>0</v>
      </c>
      <c r="I8" s="17">
        <v>12</v>
      </c>
      <c r="K8" s="9"/>
      <c r="L8" s="3" t="s">
        <v>62</v>
      </c>
      <c r="M8" s="26" t="s">
        <v>151</v>
      </c>
      <c r="N8" s="25">
        <v>1.58</v>
      </c>
      <c r="O8" s="25">
        <v>4.2300000000000004</v>
      </c>
      <c r="P8" s="25">
        <v>10.09</v>
      </c>
      <c r="Q8" s="25">
        <v>85.55</v>
      </c>
      <c r="R8" s="25">
        <v>0</v>
      </c>
      <c r="S8" s="17">
        <v>12</v>
      </c>
    </row>
    <row r="9" spans="1:25" ht="18.75" customHeight="1">
      <c r="A9" s="9"/>
      <c r="B9" s="3"/>
      <c r="C9" s="81">
        <f>C6+C7+C8</f>
        <v>346</v>
      </c>
      <c r="D9" s="19">
        <f>SUM(D6:D8)</f>
        <v>9.59</v>
      </c>
      <c r="E9" s="19">
        <f>SUM(E6:E8)</f>
        <v>11.91</v>
      </c>
      <c r="F9" s="19">
        <f>SUM(F6:F8)</f>
        <v>49.59</v>
      </c>
      <c r="G9" s="19">
        <f>SUM(G6:G8)</f>
        <v>343.55</v>
      </c>
      <c r="H9" s="82">
        <f>SUM(H6:H8)</f>
        <v>0.91999999999999993</v>
      </c>
      <c r="I9" s="25"/>
      <c r="K9" s="9"/>
      <c r="L9" s="3"/>
      <c r="M9" s="17">
        <f>M6+M7+M8</f>
        <v>400</v>
      </c>
      <c r="N9" s="25">
        <f>SUM(N6:N8)</f>
        <v>9.59</v>
      </c>
      <c r="O9" s="25">
        <f>SUM(O6:O8)</f>
        <v>11.91</v>
      </c>
      <c r="P9" s="25">
        <f>SUM(P6:P8)</f>
        <v>49.59</v>
      </c>
      <c r="Q9" s="25">
        <f>SUM(Q6:Q8)</f>
        <v>343.55</v>
      </c>
      <c r="R9" s="25">
        <f>SUM(R6:R8)</f>
        <v>0.91999999999999993</v>
      </c>
      <c r="S9" s="25"/>
    </row>
    <row r="10" spans="1:25" ht="18.75" hidden="1" customHeight="1">
      <c r="A10" s="6"/>
      <c r="B10" s="6"/>
      <c r="C10" s="16"/>
      <c r="D10" s="25"/>
      <c r="E10" s="25"/>
      <c r="F10" s="25"/>
      <c r="G10" s="25"/>
      <c r="H10" s="76"/>
      <c r="I10" s="25"/>
      <c r="K10" s="6"/>
      <c r="L10" s="6"/>
      <c r="M10" s="16"/>
      <c r="N10" s="25"/>
      <c r="O10" s="25"/>
      <c r="P10" s="25"/>
      <c r="Q10" s="25"/>
      <c r="R10" s="25"/>
      <c r="S10" s="25"/>
    </row>
    <row r="11" spans="1:25" ht="18.75" customHeight="1">
      <c r="A11" s="6" t="s">
        <v>13</v>
      </c>
      <c r="B11" s="3" t="s">
        <v>106</v>
      </c>
      <c r="C11" s="16">
        <v>100</v>
      </c>
      <c r="D11" s="25">
        <v>0.8</v>
      </c>
      <c r="E11" s="25">
        <v>0.8</v>
      </c>
      <c r="F11" s="25">
        <v>19.600000000000001</v>
      </c>
      <c r="G11" s="25">
        <v>90.16</v>
      </c>
      <c r="H11" s="76">
        <v>4</v>
      </c>
      <c r="I11" s="25"/>
      <c r="K11" s="6" t="s">
        <v>13</v>
      </c>
      <c r="L11" s="3" t="s">
        <v>106</v>
      </c>
      <c r="M11" s="16">
        <v>100</v>
      </c>
      <c r="N11" s="25">
        <v>0.8</v>
      </c>
      <c r="O11" s="25">
        <v>0.8</v>
      </c>
      <c r="P11" s="25">
        <v>19.600000000000001</v>
      </c>
      <c r="Q11" s="25">
        <v>90.16</v>
      </c>
      <c r="R11" s="25">
        <v>4</v>
      </c>
      <c r="S11" s="25"/>
    </row>
    <row r="12" spans="1:25" ht="3.75" customHeight="1">
      <c r="A12" s="3"/>
      <c r="B12" s="3"/>
      <c r="C12" s="16"/>
      <c r="D12" s="25"/>
      <c r="E12" s="25"/>
      <c r="F12" s="25"/>
      <c r="G12" s="25"/>
      <c r="H12" s="76"/>
      <c r="I12" s="25"/>
      <c r="K12" s="3"/>
      <c r="L12" s="3"/>
      <c r="M12" s="16"/>
      <c r="N12" s="25"/>
      <c r="O12" s="25"/>
      <c r="P12" s="25"/>
      <c r="Q12" s="25"/>
      <c r="R12" s="25"/>
      <c r="S12" s="25"/>
    </row>
    <row r="13" spans="1:25" ht="18.75" customHeight="1">
      <c r="A13" s="6" t="s">
        <v>14</v>
      </c>
      <c r="B13" s="7" t="s">
        <v>108</v>
      </c>
      <c r="C13" s="16">
        <v>40</v>
      </c>
      <c r="D13" s="25">
        <v>0.68</v>
      </c>
      <c r="E13" s="25">
        <v>3.7</v>
      </c>
      <c r="F13" s="25">
        <v>2.83</v>
      </c>
      <c r="G13" s="25">
        <v>47.4</v>
      </c>
      <c r="H13" s="76">
        <v>12.2</v>
      </c>
      <c r="I13" s="25"/>
      <c r="K13" s="6" t="s">
        <v>14</v>
      </c>
      <c r="L13" s="7" t="s">
        <v>108</v>
      </c>
      <c r="M13" s="16">
        <v>40</v>
      </c>
      <c r="N13" s="25">
        <v>0.68</v>
      </c>
      <c r="O13" s="25">
        <v>3.7</v>
      </c>
      <c r="P13" s="25">
        <v>2.83</v>
      </c>
      <c r="Q13" s="25">
        <v>47.4</v>
      </c>
      <c r="R13" s="25">
        <v>12.2</v>
      </c>
      <c r="S13" s="25"/>
    </row>
    <row r="14" spans="1:25" ht="18.75" customHeight="1">
      <c r="A14" s="9"/>
      <c r="B14" s="8" t="s">
        <v>107</v>
      </c>
      <c r="C14" s="16">
        <v>150</v>
      </c>
      <c r="D14" s="25">
        <v>5.27</v>
      </c>
      <c r="E14" s="25">
        <v>16.3</v>
      </c>
      <c r="F14" s="25">
        <v>134</v>
      </c>
      <c r="G14" s="25">
        <v>5.81</v>
      </c>
      <c r="H14" s="77" t="s">
        <v>33</v>
      </c>
      <c r="I14" s="26" t="s">
        <v>33</v>
      </c>
      <c r="K14" s="9"/>
      <c r="L14" s="8" t="s">
        <v>107</v>
      </c>
      <c r="M14" s="16">
        <v>200</v>
      </c>
      <c r="N14" s="25">
        <v>5.27</v>
      </c>
      <c r="O14" s="25">
        <v>16.3</v>
      </c>
      <c r="P14" s="25">
        <v>134</v>
      </c>
      <c r="Q14" s="25">
        <v>5.81</v>
      </c>
      <c r="R14" s="26" t="s">
        <v>33</v>
      </c>
      <c r="S14" s="26" t="s">
        <v>33</v>
      </c>
    </row>
    <row r="15" spans="1:25" ht="18.75" customHeight="1">
      <c r="A15" s="9"/>
      <c r="B15" s="8" t="s">
        <v>102</v>
      </c>
      <c r="C15" s="16">
        <v>180</v>
      </c>
      <c r="D15" s="25">
        <v>14.6</v>
      </c>
      <c r="E15" s="25">
        <v>36.799999999999997</v>
      </c>
      <c r="F15" s="25">
        <v>332</v>
      </c>
      <c r="G15" s="25">
        <v>1</v>
      </c>
      <c r="H15" s="77" t="s">
        <v>37</v>
      </c>
      <c r="I15" s="26" t="s">
        <v>37</v>
      </c>
      <c r="K15" s="9"/>
      <c r="L15" s="8" t="s">
        <v>102</v>
      </c>
      <c r="M15" s="16">
        <v>180</v>
      </c>
      <c r="N15" s="25">
        <v>14.6</v>
      </c>
      <c r="O15" s="25">
        <v>36.799999999999997</v>
      </c>
      <c r="P15" s="25">
        <v>332</v>
      </c>
      <c r="Q15" s="25">
        <v>1</v>
      </c>
      <c r="R15" s="26" t="s">
        <v>37</v>
      </c>
      <c r="S15" s="26" t="s">
        <v>37</v>
      </c>
    </row>
    <row r="16" spans="1:25" ht="18.75" customHeight="1">
      <c r="A16" s="9"/>
      <c r="B16" s="3" t="s">
        <v>39</v>
      </c>
      <c r="C16" s="16">
        <v>150</v>
      </c>
      <c r="D16" s="25">
        <v>0</v>
      </c>
      <c r="E16" s="25">
        <v>18.899999999999999</v>
      </c>
      <c r="F16" s="25">
        <v>65</v>
      </c>
      <c r="G16" s="25">
        <v>45.1</v>
      </c>
      <c r="H16" s="77" t="s">
        <v>56</v>
      </c>
      <c r="I16" s="26" t="s">
        <v>27</v>
      </c>
      <c r="K16" s="9"/>
      <c r="L16" s="3" t="s">
        <v>39</v>
      </c>
      <c r="M16" s="16">
        <v>180</v>
      </c>
      <c r="N16" s="25">
        <v>0</v>
      </c>
      <c r="O16" s="25">
        <v>18.899999999999999</v>
      </c>
      <c r="P16" s="25">
        <v>65</v>
      </c>
      <c r="Q16" s="25">
        <v>45.1</v>
      </c>
      <c r="R16" s="26" t="s">
        <v>56</v>
      </c>
      <c r="S16" s="26" t="s">
        <v>27</v>
      </c>
    </row>
    <row r="17" spans="1:19" ht="18.75" customHeight="1">
      <c r="A17" s="9"/>
      <c r="B17" s="9" t="s">
        <v>16</v>
      </c>
      <c r="C17" s="16">
        <v>40</v>
      </c>
      <c r="D17" s="25">
        <v>3.3</v>
      </c>
      <c r="E17" s="25">
        <v>0.6</v>
      </c>
      <c r="F17" s="25">
        <v>16.78</v>
      </c>
      <c r="G17" s="25">
        <v>88.39</v>
      </c>
      <c r="H17" s="76">
        <v>0</v>
      </c>
      <c r="I17" s="25"/>
      <c r="K17" s="9"/>
      <c r="L17" s="9" t="s">
        <v>16</v>
      </c>
      <c r="M17" s="16">
        <v>50</v>
      </c>
      <c r="N17" s="25">
        <v>3.3</v>
      </c>
      <c r="O17" s="25">
        <v>0.6</v>
      </c>
      <c r="P17" s="25">
        <v>16.78</v>
      </c>
      <c r="Q17" s="25">
        <v>88.39</v>
      </c>
      <c r="R17" s="25">
        <v>0</v>
      </c>
      <c r="S17" s="25"/>
    </row>
    <row r="18" spans="1:19" ht="18.75" customHeight="1">
      <c r="A18" s="9"/>
      <c r="B18" s="3"/>
      <c r="C18" s="70">
        <f t="shared" ref="C18:H18" si="0">SUM(C13:C17)</f>
        <v>560</v>
      </c>
      <c r="D18" s="19">
        <f t="shared" si="0"/>
        <v>23.849999999999998</v>
      </c>
      <c r="E18" s="19">
        <f t="shared" si="0"/>
        <v>76.299999999999983</v>
      </c>
      <c r="F18" s="19">
        <f t="shared" si="0"/>
        <v>550.61</v>
      </c>
      <c r="G18" s="19">
        <f t="shared" si="0"/>
        <v>187.7</v>
      </c>
      <c r="H18" s="82">
        <f t="shared" si="0"/>
        <v>12.2</v>
      </c>
      <c r="I18" s="25"/>
      <c r="K18" s="9"/>
      <c r="L18" s="3"/>
      <c r="M18" s="16">
        <f t="shared" ref="M18:R18" si="1">SUM(M13:M17)</f>
        <v>650</v>
      </c>
      <c r="N18" s="25">
        <f t="shared" si="1"/>
        <v>23.849999999999998</v>
      </c>
      <c r="O18" s="25">
        <f t="shared" si="1"/>
        <v>76.299999999999983</v>
      </c>
      <c r="P18" s="25">
        <f t="shared" si="1"/>
        <v>550.61</v>
      </c>
      <c r="Q18" s="25">
        <f t="shared" si="1"/>
        <v>187.7</v>
      </c>
      <c r="R18" s="25">
        <f t="shared" si="1"/>
        <v>12.2</v>
      </c>
      <c r="S18" s="25"/>
    </row>
    <row r="19" spans="1:19" ht="0.75" customHeight="1">
      <c r="A19" s="6"/>
      <c r="B19" s="6"/>
      <c r="C19" s="16"/>
      <c r="D19" s="25"/>
      <c r="E19" s="25"/>
      <c r="F19" s="25"/>
      <c r="G19" s="25"/>
      <c r="H19" s="76"/>
      <c r="I19" s="25"/>
      <c r="K19" s="6"/>
      <c r="L19" s="6"/>
      <c r="M19" s="16"/>
      <c r="N19" s="25"/>
      <c r="O19" s="25"/>
      <c r="P19" s="25"/>
      <c r="Q19" s="25"/>
      <c r="R19" s="25"/>
      <c r="S19" s="25"/>
    </row>
    <row r="20" spans="1:19" ht="18.75" customHeight="1">
      <c r="A20" s="6" t="s">
        <v>17</v>
      </c>
      <c r="B20" s="3" t="s">
        <v>40</v>
      </c>
      <c r="C20" s="16">
        <v>150</v>
      </c>
      <c r="D20" s="25">
        <v>4.16</v>
      </c>
      <c r="E20" s="25">
        <v>5.59</v>
      </c>
      <c r="F20" s="25">
        <v>3.9</v>
      </c>
      <c r="G20" s="25">
        <v>73.680000000000007</v>
      </c>
      <c r="H20" s="76">
        <v>0</v>
      </c>
      <c r="I20" s="25"/>
      <c r="K20" s="6" t="s">
        <v>17</v>
      </c>
      <c r="L20" s="3" t="s">
        <v>40</v>
      </c>
      <c r="M20" s="16">
        <v>160</v>
      </c>
      <c r="N20" s="25">
        <v>4.16</v>
      </c>
      <c r="O20" s="25">
        <v>5.59</v>
      </c>
      <c r="P20" s="25">
        <v>3.9</v>
      </c>
      <c r="Q20" s="25">
        <v>73.680000000000007</v>
      </c>
      <c r="R20" s="25">
        <v>0</v>
      </c>
      <c r="S20" s="25"/>
    </row>
    <row r="21" spans="1:19" ht="18.75" customHeight="1">
      <c r="A21" s="9"/>
      <c r="B21" s="3" t="s">
        <v>41</v>
      </c>
      <c r="C21" s="16">
        <v>20</v>
      </c>
      <c r="D21" s="25">
        <v>2.25</v>
      </c>
      <c r="E21" s="25">
        <v>2.4300000000000002</v>
      </c>
      <c r="F21" s="25">
        <v>22.35</v>
      </c>
      <c r="G21" s="25">
        <v>124</v>
      </c>
      <c r="H21" s="76">
        <v>0</v>
      </c>
      <c r="I21" s="25"/>
      <c r="K21" s="9"/>
      <c r="L21" s="3" t="s">
        <v>41</v>
      </c>
      <c r="M21" s="16">
        <v>20</v>
      </c>
      <c r="N21" s="25">
        <v>2.25</v>
      </c>
      <c r="O21" s="25">
        <v>2.4300000000000002</v>
      </c>
      <c r="P21" s="25">
        <v>22.35</v>
      </c>
      <c r="Q21" s="25">
        <v>124</v>
      </c>
      <c r="R21" s="25">
        <v>0</v>
      </c>
      <c r="S21" s="25"/>
    </row>
    <row r="22" spans="1:19" ht="18.75" customHeight="1">
      <c r="A22" s="9"/>
      <c r="B22" s="3" t="s">
        <v>30</v>
      </c>
      <c r="C22" s="16">
        <v>80</v>
      </c>
      <c r="D22" s="25">
        <v>0.4</v>
      </c>
      <c r="E22" s="25">
        <v>0.3</v>
      </c>
      <c r="F22" s="25">
        <v>10.3</v>
      </c>
      <c r="G22" s="25">
        <v>46</v>
      </c>
      <c r="H22" s="76">
        <v>5</v>
      </c>
      <c r="I22" s="25"/>
      <c r="K22" s="9"/>
      <c r="L22" s="3" t="s">
        <v>30</v>
      </c>
      <c r="M22" s="16">
        <v>80</v>
      </c>
      <c r="N22" s="25">
        <v>0.4</v>
      </c>
      <c r="O22" s="25">
        <v>0.3</v>
      </c>
      <c r="P22" s="25">
        <v>10.3</v>
      </c>
      <c r="Q22" s="25">
        <v>46</v>
      </c>
      <c r="R22" s="25">
        <v>5</v>
      </c>
      <c r="S22" s="25"/>
    </row>
    <row r="23" spans="1:19" ht="18.75" customHeight="1">
      <c r="A23" s="9"/>
      <c r="B23" s="3"/>
      <c r="C23" s="70">
        <f>SUM(C20:C22)</f>
        <v>250</v>
      </c>
      <c r="D23" s="19">
        <f t="shared" ref="D23:H23" si="2">SUM(D20:D22)</f>
        <v>6.8100000000000005</v>
      </c>
      <c r="E23" s="19">
        <f t="shared" si="2"/>
        <v>8.32</v>
      </c>
      <c r="F23" s="19">
        <f t="shared" si="2"/>
        <v>36.549999999999997</v>
      </c>
      <c r="G23" s="19">
        <f t="shared" si="2"/>
        <v>243.68</v>
      </c>
      <c r="H23" s="82">
        <f t="shared" si="2"/>
        <v>5</v>
      </c>
      <c r="I23" s="25"/>
      <c r="K23" s="9"/>
      <c r="L23" s="3"/>
      <c r="M23" s="16">
        <f>SUM(M20:M22)</f>
        <v>260</v>
      </c>
      <c r="N23" s="25">
        <f t="shared" ref="N23:R23" si="3">SUM(N20:N22)</f>
        <v>6.8100000000000005</v>
      </c>
      <c r="O23" s="25">
        <f t="shared" si="3"/>
        <v>8.32</v>
      </c>
      <c r="P23" s="25">
        <f t="shared" si="3"/>
        <v>36.549999999999997</v>
      </c>
      <c r="Q23" s="25">
        <f t="shared" si="3"/>
        <v>243.68</v>
      </c>
      <c r="R23" s="25">
        <f t="shared" si="3"/>
        <v>5</v>
      </c>
      <c r="S23" s="25"/>
    </row>
    <row r="24" spans="1:19" ht="0.75" customHeight="1">
      <c r="A24" s="6"/>
      <c r="B24" s="3"/>
      <c r="C24" s="16"/>
      <c r="D24" s="25"/>
      <c r="E24" s="25"/>
      <c r="F24" s="25"/>
      <c r="G24" s="25"/>
      <c r="H24" s="76"/>
      <c r="I24" s="25"/>
      <c r="K24" s="6"/>
      <c r="L24" s="3"/>
      <c r="M24" s="16"/>
      <c r="N24" s="25"/>
      <c r="O24" s="25"/>
      <c r="P24" s="25"/>
      <c r="Q24" s="25"/>
      <c r="R24" s="25"/>
      <c r="S24" s="25"/>
    </row>
    <row r="25" spans="1:19" ht="18.75" customHeight="1">
      <c r="A25" s="6" t="s">
        <v>19</v>
      </c>
      <c r="B25" s="8" t="s">
        <v>20</v>
      </c>
      <c r="C25" s="16">
        <v>70</v>
      </c>
      <c r="D25" s="25">
        <v>8.91</v>
      </c>
      <c r="E25" s="25">
        <v>6.59</v>
      </c>
      <c r="F25" s="25">
        <v>20.399999999999999</v>
      </c>
      <c r="G25" s="25">
        <v>157</v>
      </c>
      <c r="H25" s="76">
        <v>17.8</v>
      </c>
      <c r="I25" s="17">
        <v>4</v>
      </c>
      <c r="K25" s="6" t="s">
        <v>19</v>
      </c>
      <c r="L25" s="8" t="s">
        <v>20</v>
      </c>
      <c r="M25" s="16">
        <v>70</v>
      </c>
      <c r="N25" s="25">
        <v>8.91</v>
      </c>
      <c r="O25" s="25">
        <v>6.59</v>
      </c>
      <c r="P25" s="25">
        <v>20.399999999999999</v>
      </c>
      <c r="Q25" s="25">
        <v>157</v>
      </c>
      <c r="R25" s="25">
        <v>17.8</v>
      </c>
      <c r="S25" s="17">
        <v>4</v>
      </c>
    </row>
    <row r="26" spans="1:19" ht="18.75" customHeight="1">
      <c r="A26" s="6"/>
      <c r="B26" s="3" t="s">
        <v>93</v>
      </c>
      <c r="C26" s="16">
        <v>100</v>
      </c>
      <c r="D26" s="25">
        <v>3.27</v>
      </c>
      <c r="E26" s="25">
        <v>28.1</v>
      </c>
      <c r="F26" s="25">
        <v>163</v>
      </c>
      <c r="G26" s="25">
        <v>137</v>
      </c>
      <c r="H26" s="77" t="s">
        <v>85</v>
      </c>
      <c r="I26" s="26" t="s">
        <v>85</v>
      </c>
      <c r="K26" s="6"/>
      <c r="L26" s="3" t="s">
        <v>93</v>
      </c>
      <c r="M26" s="16">
        <v>120</v>
      </c>
      <c r="N26" s="25">
        <v>3.27</v>
      </c>
      <c r="O26" s="25">
        <v>28.1</v>
      </c>
      <c r="P26" s="25">
        <v>163</v>
      </c>
      <c r="Q26" s="25">
        <v>137</v>
      </c>
      <c r="R26" s="26" t="s">
        <v>85</v>
      </c>
      <c r="S26" s="26" t="s">
        <v>85</v>
      </c>
    </row>
    <row r="27" spans="1:19" ht="18.75" customHeight="1">
      <c r="A27" s="9"/>
      <c r="B27" s="3" t="s">
        <v>31</v>
      </c>
      <c r="C27" s="16">
        <v>180</v>
      </c>
      <c r="D27" s="25">
        <v>0.02</v>
      </c>
      <c r="E27" s="25">
        <v>9.99</v>
      </c>
      <c r="F27" s="25">
        <v>40</v>
      </c>
      <c r="G27" s="25">
        <v>0.03</v>
      </c>
      <c r="H27" s="77" t="s">
        <v>84</v>
      </c>
      <c r="I27" s="26" t="s">
        <v>84</v>
      </c>
      <c r="K27" s="9"/>
      <c r="L27" s="3" t="s">
        <v>31</v>
      </c>
      <c r="M27" s="16">
        <v>200</v>
      </c>
      <c r="N27" s="25">
        <v>0.02</v>
      </c>
      <c r="O27" s="25">
        <v>9.99</v>
      </c>
      <c r="P27" s="25">
        <v>40</v>
      </c>
      <c r="Q27" s="25">
        <v>0.03</v>
      </c>
      <c r="R27" s="26" t="s">
        <v>84</v>
      </c>
      <c r="S27" s="26" t="s">
        <v>84</v>
      </c>
    </row>
    <row r="28" spans="1:19" ht="18.75" customHeight="1">
      <c r="A28" s="9"/>
      <c r="B28" s="3" t="s">
        <v>22</v>
      </c>
      <c r="C28" s="16">
        <v>50</v>
      </c>
      <c r="D28" s="25">
        <v>3.97</v>
      </c>
      <c r="E28" s="25">
        <v>0.39</v>
      </c>
      <c r="F28" s="25">
        <v>28.02</v>
      </c>
      <c r="G28" s="25">
        <v>134.1</v>
      </c>
      <c r="H28" s="76">
        <v>0</v>
      </c>
      <c r="I28" s="25"/>
      <c r="K28" s="9"/>
      <c r="L28" s="3" t="s">
        <v>22</v>
      </c>
      <c r="M28" s="16">
        <v>60</v>
      </c>
      <c r="N28" s="25">
        <v>3.97</v>
      </c>
      <c r="O28" s="25">
        <v>0.39</v>
      </c>
      <c r="P28" s="25">
        <v>28.02</v>
      </c>
      <c r="Q28" s="25">
        <v>134.1</v>
      </c>
      <c r="R28" s="25">
        <v>0</v>
      </c>
      <c r="S28" s="25"/>
    </row>
    <row r="29" spans="1:19" ht="18.75" customHeight="1" thickBot="1">
      <c r="A29" s="3"/>
      <c r="B29" s="3"/>
      <c r="C29" s="70">
        <f>SUM(C24:C28)</f>
        <v>400</v>
      </c>
      <c r="D29" s="19">
        <f>SUM(D25:D28)</f>
        <v>16.169999999999998</v>
      </c>
      <c r="E29" s="19">
        <f>SUM(E25:E28)</f>
        <v>45.07</v>
      </c>
      <c r="F29" s="19">
        <f>SUM(F25:F28)</f>
        <v>251.42000000000002</v>
      </c>
      <c r="G29" s="19">
        <f>SUM(G25:G28)</f>
        <v>428.13</v>
      </c>
      <c r="H29" s="82">
        <f>SUM(H25:H28)</f>
        <v>17.8</v>
      </c>
      <c r="I29" s="25"/>
      <c r="K29" s="3"/>
      <c r="L29" s="3"/>
      <c r="M29" s="16">
        <f>SUM(M24:M28)</f>
        <v>450</v>
      </c>
      <c r="N29" s="25">
        <f>SUM(N25:N28)</f>
        <v>16.169999999999998</v>
      </c>
      <c r="O29" s="25">
        <f>SUM(O25:O28)</f>
        <v>45.07</v>
      </c>
      <c r="P29" s="25">
        <f>SUM(P25:P28)</f>
        <v>251.42000000000002</v>
      </c>
      <c r="Q29" s="25">
        <f>SUM(Q25:Q28)</f>
        <v>428.13</v>
      </c>
      <c r="R29" s="25">
        <f>SUM(R25:R28)</f>
        <v>17.8</v>
      </c>
      <c r="S29" s="25"/>
    </row>
    <row r="30" spans="1:19" ht="18.75" hidden="1" customHeight="1" thickBot="1">
      <c r="A30" s="10"/>
      <c r="B30" s="10"/>
      <c r="C30" s="18"/>
      <c r="D30" s="44"/>
      <c r="E30" s="44"/>
      <c r="F30" s="44"/>
      <c r="G30" s="44"/>
      <c r="H30" s="78"/>
      <c r="I30" s="44"/>
      <c r="K30" s="10"/>
      <c r="L30" s="10"/>
      <c r="M30" s="18"/>
      <c r="N30" s="44"/>
      <c r="O30" s="44"/>
      <c r="P30" s="44"/>
      <c r="Q30" s="44"/>
      <c r="R30" s="44"/>
      <c r="S30" s="44"/>
    </row>
    <row r="31" spans="1:19" ht="36.75" customHeight="1" thickBot="1">
      <c r="A31" s="45" t="s">
        <v>23</v>
      </c>
      <c r="B31" s="46"/>
      <c r="C31" s="47"/>
      <c r="D31" s="48">
        <f t="shared" ref="D31:F31" si="4">D6+D9+D17+D21+D29</f>
        <v>36.619999999999997</v>
      </c>
      <c r="E31" s="48">
        <f t="shared" si="4"/>
        <v>65.099999999999994</v>
      </c>
      <c r="F31" s="48">
        <f t="shared" si="4"/>
        <v>367.64</v>
      </c>
      <c r="G31" s="48">
        <v>1390</v>
      </c>
      <c r="H31" s="79">
        <v>55</v>
      </c>
      <c r="I31" s="80"/>
      <c r="K31" s="45" t="s">
        <v>23</v>
      </c>
      <c r="L31" s="46"/>
      <c r="M31" s="50"/>
      <c r="N31" s="51">
        <f>N9+N11+N18+N23+N29</f>
        <v>57.22</v>
      </c>
      <c r="O31" s="51">
        <f>O9+O11+O18+O23+O29</f>
        <v>142.39999999999998</v>
      </c>
      <c r="P31" s="51">
        <v>289</v>
      </c>
      <c r="Q31" s="51">
        <v>1800</v>
      </c>
      <c r="R31" s="52">
        <v>46.3</v>
      </c>
      <c r="S31" s="80"/>
    </row>
    <row r="32" spans="1:19">
      <c r="A32" s="11"/>
      <c r="B32" s="11"/>
      <c r="K32" s="11"/>
      <c r="L32" s="11"/>
      <c r="M32" s="29"/>
      <c r="N32" s="30"/>
      <c r="O32" s="30"/>
      <c r="P32" s="30"/>
      <c r="Q32" s="30"/>
      <c r="R32" s="30"/>
    </row>
    <row r="33" spans="1:19">
      <c r="A33" s="1">
        <v>2</v>
      </c>
      <c r="K33" s="1">
        <v>2</v>
      </c>
    </row>
    <row r="34" spans="1:19" ht="18.75" customHeight="1">
      <c r="A34" s="103" t="s">
        <v>0</v>
      </c>
      <c r="B34" s="103" t="s">
        <v>1</v>
      </c>
      <c r="C34" s="102" t="s">
        <v>139</v>
      </c>
      <c r="D34" s="105" t="s">
        <v>2</v>
      </c>
      <c r="E34" s="105"/>
      <c r="F34" s="105"/>
      <c r="G34" s="102" t="s">
        <v>3</v>
      </c>
      <c r="H34" s="102" t="s">
        <v>4</v>
      </c>
      <c r="I34" s="101" t="s">
        <v>5</v>
      </c>
      <c r="K34" s="103" t="s">
        <v>0</v>
      </c>
      <c r="L34" s="103" t="s">
        <v>1</v>
      </c>
      <c r="M34" s="101" t="s">
        <v>72</v>
      </c>
      <c r="N34" s="103" t="s">
        <v>2</v>
      </c>
      <c r="O34" s="103"/>
      <c r="P34" s="103"/>
      <c r="Q34" s="101" t="s">
        <v>3</v>
      </c>
      <c r="R34" s="101" t="s">
        <v>4</v>
      </c>
      <c r="S34" s="101" t="s">
        <v>5</v>
      </c>
    </row>
    <row r="35" spans="1:19" ht="15" customHeight="1">
      <c r="A35" s="103"/>
      <c r="B35" s="103"/>
      <c r="C35" s="102"/>
      <c r="D35" s="105" t="s">
        <v>6</v>
      </c>
      <c r="E35" s="105" t="s">
        <v>7</v>
      </c>
      <c r="F35" s="105" t="s">
        <v>8</v>
      </c>
      <c r="G35" s="102"/>
      <c r="H35" s="102"/>
      <c r="I35" s="101"/>
      <c r="K35" s="103"/>
      <c r="L35" s="103"/>
      <c r="M35" s="101"/>
      <c r="N35" s="103" t="s">
        <v>6</v>
      </c>
      <c r="O35" s="103" t="s">
        <v>7</v>
      </c>
      <c r="P35" s="103" t="s">
        <v>8</v>
      </c>
      <c r="Q35" s="101"/>
      <c r="R35" s="101"/>
      <c r="S35" s="101"/>
    </row>
    <row r="36" spans="1:19" ht="15" customHeight="1">
      <c r="A36" s="103"/>
      <c r="B36" s="103"/>
      <c r="C36" s="102"/>
      <c r="D36" s="105"/>
      <c r="E36" s="105"/>
      <c r="F36" s="105"/>
      <c r="G36" s="102"/>
      <c r="H36" s="102"/>
      <c r="I36" s="101"/>
      <c r="K36" s="103"/>
      <c r="L36" s="103"/>
      <c r="M36" s="101"/>
      <c r="N36" s="103"/>
      <c r="O36" s="103"/>
      <c r="P36" s="103"/>
      <c r="Q36" s="101"/>
      <c r="R36" s="101"/>
      <c r="S36" s="101"/>
    </row>
    <row r="37" spans="1:19">
      <c r="A37" s="6" t="s">
        <v>24</v>
      </c>
      <c r="B37" s="6"/>
      <c r="C37" s="36"/>
      <c r="D37" s="36"/>
      <c r="E37" s="36"/>
      <c r="F37" s="36"/>
      <c r="G37" s="36"/>
      <c r="H37" s="36"/>
      <c r="I37" s="36"/>
      <c r="K37" s="6" t="s">
        <v>24</v>
      </c>
      <c r="L37" s="6"/>
      <c r="M37" s="16"/>
      <c r="N37" s="16"/>
      <c r="O37" s="16"/>
      <c r="P37" s="16"/>
      <c r="Q37" s="16"/>
      <c r="R37" s="16"/>
      <c r="S37" s="36"/>
    </row>
    <row r="38" spans="1:19">
      <c r="A38" s="6" t="s">
        <v>10</v>
      </c>
      <c r="B38" s="3" t="s">
        <v>44</v>
      </c>
      <c r="C38" s="36">
        <v>150</v>
      </c>
      <c r="D38" s="37">
        <v>5.8</v>
      </c>
      <c r="E38" s="37">
        <v>5.48</v>
      </c>
      <c r="F38" s="37">
        <v>18.57</v>
      </c>
      <c r="G38" s="37">
        <v>146</v>
      </c>
      <c r="H38" s="37">
        <v>0.91</v>
      </c>
      <c r="I38" s="38">
        <v>5</v>
      </c>
      <c r="K38" s="6" t="s">
        <v>10</v>
      </c>
      <c r="L38" s="3" t="s">
        <v>44</v>
      </c>
      <c r="M38" s="16">
        <v>180</v>
      </c>
      <c r="N38" s="34">
        <v>5.31</v>
      </c>
      <c r="O38" s="25">
        <v>6.85</v>
      </c>
      <c r="P38" s="25">
        <v>23.2</v>
      </c>
      <c r="Q38" s="25">
        <v>183</v>
      </c>
      <c r="R38" s="25">
        <v>1.1399999999999999</v>
      </c>
      <c r="S38" s="38">
        <v>5</v>
      </c>
    </row>
    <row r="39" spans="1:19">
      <c r="A39" s="9"/>
      <c r="B39" s="3" t="s">
        <v>25</v>
      </c>
      <c r="C39" s="36">
        <v>170</v>
      </c>
      <c r="D39" s="37">
        <v>2.34</v>
      </c>
      <c r="E39" s="37">
        <v>2</v>
      </c>
      <c r="F39" s="37">
        <v>10.6</v>
      </c>
      <c r="G39" s="37">
        <v>70</v>
      </c>
      <c r="H39" s="37">
        <v>0.98</v>
      </c>
      <c r="I39" s="38">
        <v>2</v>
      </c>
      <c r="K39" s="9"/>
      <c r="L39" s="3" t="s">
        <v>25</v>
      </c>
      <c r="M39" s="16">
        <v>180</v>
      </c>
      <c r="N39" s="25">
        <v>2.7</v>
      </c>
      <c r="O39" s="25">
        <v>3.19</v>
      </c>
      <c r="P39" s="25">
        <v>15.8</v>
      </c>
      <c r="Q39" s="25">
        <v>107</v>
      </c>
      <c r="R39" s="25">
        <v>1.43</v>
      </c>
      <c r="S39" s="38">
        <v>2</v>
      </c>
    </row>
    <row r="40" spans="1:19">
      <c r="A40" s="9"/>
      <c r="B40" s="3" t="s">
        <v>65</v>
      </c>
      <c r="C40" s="36">
        <v>30</v>
      </c>
      <c r="D40" s="37">
        <v>2.4500000000000002</v>
      </c>
      <c r="E40" s="37">
        <v>7.55</v>
      </c>
      <c r="F40" s="37">
        <v>14.6</v>
      </c>
      <c r="G40" s="37">
        <v>136</v>
      </c>
      <c r="H40" s="37">
        <v>0</v>
      </c>
      <c r="I40" s="38">
        <v>13</v>
      </c>
      <c r="K40" s="9"/>
      <c r="L40" s="3" t="s">
        <v>65</v>
      </c>
      <c r="M40" s="16">
        <v>40</v>
      </c>
      <c r="N40" s="25">
        <v>1.58</v>
      </c>
      <c r="O40" s="25">
        <v>8.4499999999999993</v>
      </c>
      <c r="P40" s="25">
        <v>19.399999999999999</v>
      </c>
      <c r="Q40" s="25">
        <v>180</v>
      </c>
      <c r="R40" s="25">
        <v>0.11</v>
      </c>
      <c r="S40" s="38">
        <v>13</v>
      </c>
    </row>
    <row r="41" spans="1:19" ht="15" customHeight="1">
      <c r="A41" s="9"/>
      <c r="B41" s="3"/>
      <c r="C41" s="69">
        <f>C38+C39+C40</f>
        <v>350</v>
      </c>
      <c r="D41" s="27">
        <f>SUM(D38:D40)</f>
        <v>10.59</v>
      </c>
      <c r="E41" s="27">
        <f>SUM(E38:E40)</f>
        <v>15.030000000000001</v>
      </c>
      <c r="F41" s="27">
        <f>SUM(F38:F40)</f>
        <v>43.77</v>
      </c>
      <c r="G41" s="27">
        <f>SUM(G38:G40)</f>
        <v>352</v>
      </c>
      <c r="H41" s="27">
        <f>SUM(H38:H40)</f>
        <v>1.8900000000000001</v>
      </c>
      <c r="I41" s="37"/>
      <c r="K41" s="9"/>
      <c r="L41" s="3"/>
      <c r="M41" s="93">
        <v>400</v>
      </c>
      <c r="N41" s="19">
        <f>SUM(N38:N40)</f>
        <v>9.59</v>
      </c>
      <c r="O41" s="19">
        <f>SUM(O38:O40)</f>
        <v>18.489999999999998</v>
      </c>
      <c r="P41" s="19">
        <f>SUM(P38:P40)</f>
        <v>58.4</v>
      </c>
      <c r="Q41" s="19">
        <f>SUM(Q38:Q40)</f>
        <v>470</v>
      </c>
      <c r="R41" s="19">
        <f>SUM(R38:R40)</f>
        <v>2.6799999999999997</v>
      </c>
      <c r="S41" s="37"/>
    </row>
    <row r="42" spans="1:19" hidden="1">
      <c r="A42" s="9"/>
      <c r="B42" s="3"/>
      <c r="C42" s="38"/>
      <c r="D42" s="37"/>
      <c r="E42" s="37"/>
      <c r="F42" s="37"/>
      <c r="G42" s="37"/>
      <c r="H42" s="37"/>
      <c r="I42" s="37"/>
      <c r="K42" s="9"/>
      <c r="L42" s="3"/>
      <c r="M42" s="17"/>
      <c r="N42" s="17"/>
      <c r="O42" s="25"/>
      <c r="P42" s="25"/>
      <c r="Q42" s="25"/>
      <c r="R42" s="25"/>
      <c r="S42" s="37"/>
    </row>
    <row r="43" spans="1:19" hidden="1">
      <c r="A43" s="6"/>
      <c r="B43" s="6"/>
      <c r="C43" s="36"/>
      <c r="D43" s="37"/>
      <c r="E43" s="37"/>
      <c r="F43" s="37"/>
      <c r="G43" s="37"/>
      <c r="H43" s="37"/>
      <c r="I43" s="37"/>
      <c r="K43" s="6"/>
      <c r="L43" s="6"/>
      <c r="M43" s="16"/>
      <c r="N43" s="16"/>
      <c r="O43" s="25"/>
      <c r="P43" s="25"/>
      <c r="Q43" s="25"/>
      <c r="R43" s="25"/>
      <c r="S43" s="37"/>
    </row>
    <row r="44" spans="1:19">
      <c r="A44" s="6" t="s">
        <v>13</v>
      </c>
      <c r="B44" s="3" t="s">
        <v>77</v>
      </c>
      <c r="C44" s="36">
        <v>100</v>
      </c>
      <c r="D44" s="37">
        <v>0.77</v>
      </c>
      <c r="E44" s="37">
        <v>0.28000000000000003</v>
      </c>
      <c r="F44" s="37">
        <v>17.47</v>
      </c>
      <c r="G44" s="37">
        <v>75</v>
      </c>
      <c r="H44" s="37">
        <v>10.5</v>
      </c>
      <c r="I44" s="37"/>
      <c r="K44" s="6" t="s">
        <v>13</v>
      </c>
      <c r="L44" s="3" t="s">
        <v>77</v>
      </c>
      <c r="M44" s="16">
        <v>100</v>
      </c>
      <c r="N44" s="25">
        <v>0.8</v>
      </c>
      <c r="O44" s="25">
        <v>0.35</v>
      </c>
      <c r="P44" s="25">
        <v>21.84</v>
      </c>
      <c r="Q44" s="25">
        <v>93.75</v>
      </c>
      <c r="R44" s="25">
        <v>13.13</v>
      </c>
      <c r="S44" s="37"/>
    </row>
    <row r="45" spans="1:19">
      <c r="A45" s="3"/>
      <c r="B45" s="3"/>
      <c r="C45" s="36"/>
      <c r="D45" s="37"/>
      <c r="E45" s="37"/>
      <c r="F45" s="37"/>
      <c r="G45" s="37"/>
      <c r="H45" s="37"/>
      <c r="I45" s="37"/>
      <c r="K45" s="3"/>
      <c r="L45" s="3"/>
      <c r="M45" s="16"/>
      <c r="N45" s="16"/>
      <c r="O45" s="25"/>
      <c r="P45" s="25"/>
      <c r="Q45" s="25"/>
      <c r="R45" s="25"/>
      <c r="S45" s="37"/>
    </row>
    <row r="46" spans="1:19">
      <c r="A46" s="6" t="s">
        <v>14</v>
      </c>
      <c r="B46" s="4" t="s">
        <v>90</v>
      </c>
      <c r="C46" s="36">
        <v>30</v>
      </c>
      <c r="D46" s="37">
        <v>1.6</v>
      </c>
      <c r="E46" s="37">
        <v>1.82</v>
      </c>
      <c r="F46" s="37">
        <v>2.46</v>
      </c>
      <c r="G46" s="37">
        <v>29</v>
      </c>
      <c r="H46" s="37">
        <v>1.18</v>
      </c>
      <c r="I46" s="38">
        <v>28</v>
      </c>
      <c r="K46" s="6" t="s">
        <v>14</v>
      </c>
      <c r="L46" s="4" t="s">
        <v>90</v>
      </c>
      <c r="M46" s="16">
        <v>50</v>
      </c>
      <c r="N46" s="25">
        <v>2.73</v>
      </c>
      <c r="O46" s="25">
        <v>2.73</v>
      </c>
      <c r="P46" s="25">
        <v>3.67</v>
      </c>
      <c r="Q46" s="25">
        <v>43</v>
      </c>
      <c r="R46" s="25">
        <v>1.76</v>
      </c>
      <c r="S46" s="38">
        <v>28</v>
      </c>
    </row>
    <row r="47" spans="1:19">
      <c r="A47" s="9"/>
      <c r="B47" s="8" t="s">
        <v>67</v>
      </c>
      <c r="C47" s="36">
        <v>150</v>
      </c>
      <c r="D47" s="37">
        <v>1.63</v>
      </c>
      <c r="E47" s="37">
        <v>4</v>
      </c>
      <c r="F47" s="37">
        <v>11.3</v>
      </c>
      <c r="G47" s="37">
        <v>87</v>
      </c>
      <c r="H47" s="37">
        <v>7.03</v>
      </c>
      <c r="I47" s="38">
        <v>1</v>
      </c>
      <c r="K47" s="9"/>
      <c r="L47" s="8" t="s">
        <v>67</v>
      </c>
      <c r="M47" s="16">
        <v>180</v>
      </c>
      <c r="N47" s="25">
        <v>5.46</v>
      </c>
      <c r="O47" s="25">
        <v>5.46</v>
      </c>
      <c r="P47" s="25">
        <v>14.5</v>
      </c>
      <c r="Q47" s="25">
        <v>128.25</v>
      </c>
      <c r="R47" s="25">
        <v>6.81</v>
      </c>
      <c r="S47" s="38">
        <v>1</v>
      </c>
    </row>
    <row r="48" spans="1:19">
      <c r="A48" s="9"/>
      <c r="B48" s="3" t="s">
        <v>103</v>
      </c>
      <c r="C48" s="36">
        <v>60</v>
      </c>
      <c r="D48" s="37">
        <v>2.4500000000000002</v>
      </c>
      <c r="E48" s="37">
        <v>3.84</v>
      </c>
      <c r="F48" s="37">
        <v>16.399999999999999</v>
      </c>
      <c r="G48" s="37">
        <v>109</v>
      </c>
      <c r="H48" s="37">
        <v>14.53</v>
      </c>
      <c r="I48" s="38">
        <v>7</v>
      </c>
      <c r="K48" s="9"/>
      <c r="L48" s="3" t="s">
        <v>103</v>
      </c>
      <c r="M48" s="16">
        <v>70</v>
      </c>
      <c r="N48" s="25">
        <v>11.1</v>
      </c>
      <c r="O48" s="25">
        <v>11.1</v>
      </c>
      <c r="P48" s="25">
        <v>5.2</v>
      </c>
      <c r="Q48" s="25">
        <v>166</v>
      </c>
      <c r="R48" s="25">
        <v>0</v>
      </c>
      <c r="S48" s="38">
        <v>7</v>
      </c>
    </row>
    <row r="49" spans="1:19">
      <c r="A49" s="9"/>
      <c r="B49" s="3" t="s">
        <v>95</v>
      </c>
      <c r="C49" s="36">
        <v>100</v>
      </c>
      <c r="D49" s="37">
        <v>7.5</v>
      </c>
      <c r="E49" s="37">
        <v>2.39</v>
      </c>
      <c r="F49" s="37">
        <v>8.2799999999999994</v>
      </c>
      <c r="G49" s="37">
        <v>85</v>
      </c>
      <c r="H49" s="37">
        <v>0.28000000000000003</v>
      </c>
      <c r="I49" s="38">
        <v>1</v>
      </c>
      <c r="K49" s="9"/>
      <c r="L49" s="3" t="s">
        <v>95</v>
      </c>
      <c r="M49" s="16">
        <v>130</v>
      </c>
      <c r="N49" s="25">
        <v>4.8</v>
      </c>
      <c r="O49" s="25">
        <v>4.8</v>
      </c>
      <c r="P49" s="25">
        <v>20.399999999999999</v>
      </c>
      <c r="Q49" s="25">
        <v>137</v>
      </c>
      <c r="R49" s="25">
        <v>18.16</v>
      </c>
      <c r="S49" s="38">
        <v>1</v>
      </c>
    </row>
    <row r="50" spans="1:19">
      <c r="A50" s="9"/>
      <c r="B50" s="3" t="s">
        <v>100</v>
      </c>
      <c r="C50" s="36">
        <v>150</v>
      </c>
      <c r="D50" s="37">
        <v>0.4</v>
      </c>
      <c r="E50" s="37">
        <v>0</v>
      </c>
      <c r="F50" s="37">
        <v>14.6</v>
      </c>
      <c r="G50" s="37">
        <v>54</v>
      </c>
      <c r="H50" s="37">
        <v>37.6</v>
      </c>
      <c r="I50" s="38">
        <v>23</v>
      </c>
      <c r="K50" s="9"/>
      <c r="L50" s="3" t="s">
        <v>100</v>
      </c>
      <c r="M50" s="16">
        <v>180</v>
      </c>
      <c r="N50" s="25">
        <v>0.16</v>
      </c>
      <c r="O50" s="25">
        <v>0.16</v>
      </c>
      <c r="P50" s="25">
        <v>23.9</v>
      </c>
      <c r="Q50" s="25">
        <v>97</v>
      </c>
      <c r="R50" s="25">
        <v>1.72</v>
      </c>
      <c r="S50" s="38">
        <v>23</v>
      </c>
    </row>
    <row r="51" spans="1:19">
      <c r="A51" s="9"/>
      <c r="B51" s="9" t="s">
        <v>16</v>
      </c>
      <c r="C51" s="36">
        <v>40</v>
      </c>
      <c r="D51" s="37">
        <v>1.64</v>
      </c>
      <c r="E51" s="37">
        <v>0.48</v>
      </c>
      <c r="F51" s="37">
        <v>13.36</v>
      </c>
      <c r="G51" s="37">
        <v>69.5</v>
      </c>
      <c r="H51" s="37">
        <v>0</v>
      </c>
      <c r="I51" s="37"/>
      <c r="K51" s="9"/>
      <c r="L51" s="9" t="s">
        <v>16</v>
      </c>
      <c r="M51" s="16">
        <v>50</v>
      </c>
      <c r="N51" s="25">
        <v>0.6</v>
      </c>
      <c r="O51" s="25">
        <v>0.6</v>
      </c>
      <c r="P51" s="25">
        <v>16.78</v>
      </c>
      <c r="Q51" s="25">
        <v>99.39</v>
      </c>
      <c r="R51" s="25">
        <v>0</v>
      </c>
      <c r="S51" s="37"/>
    </row>
    <row r="52" spans="1:19">
      <c r="A52" s="9"/>
      <c r="B52" s="3"/>
      <c r="C52" s="69">
        <f t="shared" ref="C52:H52" si="5">SUM(C46:C51)</f>
        <v>530</v>
      </c>
      <c r="D52" s="27">
        <f t="shared" si="5"/>
        <v>15.22</v>
      </c>
      <c r="E52" s="27">
        <f t="shared" si="5"/>
        <v>12.530000000000001</v>
      </c>
      <c r="F52" s="27">
        <f t="shared" si="5"/>
        <v>66.400000000000006</v>
      </c>
      <c r="G52" s="27">
        <f t="shared" si="5"/>
        <v>433.5</v>
      </c>
      <c r="H52" s="27">
        <f t="shared" si="5"/>
        <v>60.620000000000005</v>
      </c>
      <c r="I52" s="37"/>
      <c r="K52" s="9"/>
      <c r="L52" s="3"/>
      <c r="M52" s="93">
        <f t="shared" ref="M52:R52" si="6">SUM(M46:M51)</f>
        <v>660</v>
      </c>
      <c r="N52" s="19">
        <f t="shared" si="6"/>
        <v>24.85</v>
      </c>
      <c r="O52" s="19">
        <f t="shared" si="6"/>
        <v>24.85</v>
      </c>
      <c r="P52" s="19">
        <f t="shared" si="6"/>
        <v>84.449999999999989</v>
      </c>
      <c r="Q52" s="19">
        <f t="shared" si="6"/>
        <v>670.64</v>
      </c>
      <c r="R52" s="19">
        <f t="shared" si="6"/>
        <v>28.45</v>
      </c>
      <c r="S52" s="37"/>
    </row>
    <row r="53" spans="1:19" hidden="1">
      <c r="A53" s="6"/>
      <c r="B53" s="6"/>
      <c r="C53" s="36"/>
      <c r="D53" s="37"/>
      <c r="E53" s="37"/>
      <c r="F53" s="37"/>
      <c r="G53" s="37"/>
      <c r="H53" s="37"/>
      <c r="I53" s="37"/>
      <c r="K53" s="6"/>
      <c r="L53" s="6"/>
      <c r="M53" s="16"/>
      <c r="N53" s="16"/>
      <c r="O53" s="25"/>
      <c r="P53" s="25"/>
      <c r="Q53" s="25"/>
      <c r="R53" s="25"/>
      <c r="S53" s="37"/>
    </row>
    <row r="54" spans="1:19">
      <c r="A54" s="6" t="s">
        <v>17</v>
      </c>
      <c r="B54" s="3" t="s">
        <v>18</v>
      </c>
      <c r="C54" s="36">
        <v>150</v>
      </c>
      <c r="D54" s="37">
        <v>4.53</v>
      </c>
      <c r="E54" s="37">
        <v>3.75</v>
      </c>
      <c r="F54" s="37">
        <v>6</v>
      </c>
      <c r="G54" s="37">
        <v>75</v>
      </c>
      <c r="H54" s="37">
        <v>1.05</v>
      </c>
      <c r="I54" s="37"/>
      <c r="K54" s="6" t="s">
        <v>17</v>
      </c>
      <c r="L54" s="3" t="s">
        <v>18</v>
      </c>
      <c r="M54" s="16">
        <v>180</v>
      </c>
      <c r="N54" s="25">
        <v>4.5</v>
      </c>
      <c r="O54" s="25">
        <v>4.5</v>
      </c>
      <c r="P54" s="25">
        <v>7.2</v>
      </c>
      <c r="Q54" s="25">
        <v>90</v>
      </c>
      <c r="R54" s="25">
        <v>1.26</v>
      </c>
      <c r="S54" s="37"/>
    </row>
    <row r="55" spans="1:19">
      <c r="A55" s="6"/>
      <c r="B55" s="3" t="s">
        <v>96</v>
      </c>
      <c r="C55" s="36">
        <v>50</v>
      </c>
      <c r="D55" s="37">
        <v>3.39</v>
      </c>
      <c r="E55" s="37">
        <v>6.89</v>
      </c>
      <c r="F55" s="37">
        <v>26.07</v>
      </c>
      <c r="G55" s="37">
        <v>138</v>
      </c>
      <c r="H55" s="37">
        <v>0</v>
      </c>
      <c r="I55" s="38">
        <v>2</v>
      </c>
      <c r="K55" s="6"/>
      <c r="L55" s="3" t="s">
        <v>96</v>
      </c>
      <c r="M55" s="16">
        <v>70</v>
      </c>
      <c r="N55" s="25">
        <v>6.98</v>
      </c>
      <c r="O55" s="25">
        <v>6.98</v>
      </c>
      <c r="P55" s="25">
        <v>26.07</v>
      </c>
      <c r="Q55" s="25">
        <v>181</v>
      </c>
      <c r="R55" s="25">
        <v>0</v>
      </c>
      <c r="S55" s="38">
        <v>2</v>
      </c>
    </row>
    <row r="56" spans="1:19">
      <c r="A56" s="9"/>
      <c r="B56" s="3"/>
      <c r="C56" s="69">
        <f t="shared" ref="C56:H56" si="7">SUM(C54:C55)</f>
        <v>200</v>
      </c>
      <c r="D56" s="27">
        <f t="shared" si="7"/>
        <v>7.92</v>
      </c>
      <c r="E56" s="27">
        <f t="shared" si="7"/>
        <v>10.64</v>
      </c>
      <c r="F56" s="27">
        <f t="shared" si="7"/>
        <v>32.07</v>
      </c>
      <c r="G56" s="27">
        <f t="shared" si="7"/>
        <v>213</v>
      </c>
      <c r="H56" s="27">
        <f t="shared" si="7"/>
        <v>1.05</v>
      </c>
      <c r="I56" s="37"/>
      <c r="K56" s="9"/>
      <c r="L56" s="3"/>
      <c r="M56" s="93">
        <f t="shared" ref="M56:R56" si="8">SUM(M54:M55)</f>
        <v>250</v>
      </c>
      <c r="N56" s="19">
        <f t="shared" si="8"/>
        <v>11.48</v>
      </c>
      <c r="O56" s="19">
        <f t="shared" si="8"/>
        <v>11.48</v>
      </c>
      <c r="P56" s="19">
        <f t="shared" si="8"/>
        <v>33.270000000000003</v>
      </c>
      <c r="Q56" s="19">
        <f t="shared" si="8"/>
        <v>271</v>
      </c>
      <c r="R56" s="19">
        <f t="shared" si="8"/>
        <v>1.26</v>
      </c>
      <c r="S56" s="37"/>
    </row>
    <row r="57" spans="1:19" ht="0.75" customHeight="1">
      <c r="A57" s="9"/>
      <c r="B57" s="3"/>
      <c r="C57" s="36"/>
      <c r="D57" s="37"/>
      <c r="E57" s="37"/>
      <c r="F57" s="37"/>
      <c r="G57" s="37"/>
      <c r="H57" s="37"/>
      <c r="I57" s="37"/>
      <c r="K57" s="9"/>
      <c r="L57" s="3"/>
      <c r="M57" s="16"/>
      <c r="N57" s="25"/>
      <c r="O57" s="25"/>
      <c r="P57" s="25"/>
      <c r="Q57" s="25"/>
      <c r="R57" s="25"/>
      <c r="S57" s="37"/>
    </row>
    <row r="58" spans="1:19">
      <c r="A58" s="6" t="s">
        <v>19</v>
      </c>
      <c r="B58" s="3" t="s">
        <v>143</v>
      </c>
      <c r="C58" s="36">
        <v>120</v>
      </c>
      <c r="D58" s="37">
        <v>0.28999999999999998</v>
      </c>
      <c r="E58" s="37">
        <v>3.95</v>
      </c>
      <c r="F58" s="37">
        <v>0.91</v>
      </c>
      <c r="G58" s="37">
        <v>40</v>
      </c>
      <c r="H58" s="37">
        <v>3.65</v>
      </c>
      <c r="I58" s="38">
        <v>8</v>
      </c>
      <c r="K58" s="6" t="s">
        <v>19</v>
      </c>
      <c r="L58" s="3" t="s">
        <v>64</v>
      </c>
      <c r="M58" s="16">
        <v>150</v>
      </c>
      <c r="N58" s="25">
        <v>9.1</v>
      </c>
      <c r="O58" s="25">
        <v>9.1</v>
      </c>
      <c r="P58" s="25">
        <v>11.4</v>
      </c>
      <c r="Q58" s="25">
        <v>236</v>
      </c>
      <c r="R58" s="25">
        <v>0.4</v>
      </c>
      <c r="S58" s="38">
        <v>8</v>
      </c>
    </row>
    <row r="59" spans="1:19">
      <c r="A59" s="22"/>
      <c r="B59" s="3" t="s">
        <v>88</v>
      </c>
      <c r="C59" s="36">
        <v>40</v>
      </c>
      <c r="D59" s="37">
        <v>9.43</v>
      </c>
      <c r="E59" s="37">
        <v>5.8</v>
      </c>
      <c r="F59" s="37">
        <v>14.7</v>
      </c>
      <c r="G59" s="37">
        <v>157</v>
      </c>
      <c r="H59" s="37">
        <v>8.5299999999999994</v>
      </c>
      <c r="I59" s="38">
        <v>32</v>
      </c>
      <c r="K59" s="22"/>
      <c r="L59" s="3" t="s">
        <v>88</v>
      </c>
      <c r="M59" s="16">
        <v>50</v>
      </c>
      <c r="N59" s="25">
        <v>4</v>
      </c>
      <c r="O59" s="25">
        <v>4</v>
      </c>
      <c r="P59" s="25">
        <v>7.2</v>
      </c>
      <c r="Q59" s="25">
        <v>62</v>
      </c>
      <c r="R59" s="25">
        <v>3.2</v>
      </c>
      <c r="S59" s="38">
        <v>32</v>
      </c>
    </row>
    <row r="60" spans="1:19">
      <c r="A60" s="22"/>
      <c r="B60" s="3" t="s">
        <v>31</v>
      </c>
      <c r="C60" s="36">
        <v>150</v>
      </c>
      <c r="D60" s="37">
        <v>0.35</v>
      </c>
      <c r="E60" s="37">
        <v>1.27</v>
      </c>
      <c r="F60" s="37">
        <v>2.4300000000000002</v>
      </c>
      <c r="G60" s="37">
        <v>22</v>
      </c>
      <c r="H60" s="37">
        <v>0.72</v>
      </c>
      <c r="I60" s="38">
        <v>7</v>
      </c>
      <c r="K60" s="22"/>
      <c r="L60" s="3" t="s">
        <v>31</v>
      </c>
      <c r="M60" s="16">
        <v>140</v>
      </c>
      <c r="N60" s="25">
        <v>0</v>
      </c>
      <c r="O60" s="25">
        <v>0</v>
      </c>
      <c r="P60" s="25">
        <v>9.1</v>
      </c>
      <c r="Q60" s="25">
        <v>35</v>
      </c>
      <c r="R60" s="25">
        <v>0</v>
      </c>
      <c r="S60" s="38">
        <v>7</v>
      </c>
    </row>
    <row r="61" spans="1:19">
      <c r="A61" s="9"/>
      <c r="B61" s="3" t="s">
        <v>22</v>
      </c>
      <c r="C61" s="36">
        <v>40</v>
      </c>
      <c r="D61" s="37">
        <v>0.06</v>
      </c>
      <c r="E61" s="37">
        <v>0.02</v>
      </c>
      <c r="F61" s="37">
        <v>9.99</v>
      </c>
      <c r="G61" s="37">
        <v>40</v>
      </c>
      <c r="H61" s="37">
        <v>0.03</v>
      </c>
      <c r="I61" s="38">
        <v>7</v>
      </c>
      <c r="K61" s="9"/>
      <c r="L61" s="3" t="s">
        <v>22</v>
      </c>
      <c r="M61" s="16">
        <v>50</v>
      </c>
      <c r="N61" s="25">
        <v>0.39</v>
      </c>
      <c r="O61" s="25">
        <v>0.39</v>
      </c>
      <c r="P61" s="25">
        <v>28.02</v>
      </c>
      <c r="Q61" s="25">
        <v>134.1</v>
      </c>
      <c r="R61" s="25">
        <v>0</v>
      </c>
      <c r="S61" s="38">
        <v>7</v>
      </c>
    </row>
    <row r="62" spans="1:19" ht="14.25" customHeight="1">
      <c r="A62" s="9"/>
      <c r="B62" s="3" t="s">
        <v>138</v>
      </c>
      <c r="C62" s="36">
        <v>50</v>
      </c>
      <c r="D62" s="37">
        <v>3.04</v>
      </c>
      <c r="E62" s="37">
        <v>0.32</v>
      </c>
      <c r="F62" s="37">
        <v>19.68</v>
      </c>
      <c r="G62" s="37">
        <v>89.4</v>
      </c>
      <c r="H62" s="37">
        <v>0</v>
      </c>
      <c r="I62" s="37"/>
      <c r="K62" s="9"/>
      <c r="L62" s="3" t="s">
        <v>138</v>
      </c>
      <c r="M62" s="16">
        <v>70</v>
      </c>
      <c r="N62" s="37">
        <v>3.04</v>
      </c>
      <c r="O62" s="37">
        <v>0.32</v>
      </c>
      <c r="P62" s="37">
        <v>19.68</v>
      </c>
      <c r="Q62" s="37">
        <v>89.4</v>
      </c>
      <c r="R62" s="37">
        <v>0</v>
      </c>
      <c r="S62" s="37"/>
    </row>
    <row r="63" spans="1:19" hidden="1">
      <c r="A63" s="9"/>
      <c r="B63" s="3"/>
      <c r="C63" s="36"/>
      <c r="D63" s="37">
        <v>0.77</v>
      </c>
      <c r="E63" s="37">
        <v>0.28000000000000003</v>
      </c>
      <c r="F63" s="37">
        <v>17.47</v>
      </c>
      <c r="G63" s="37">
        <v>75</v>
      </c>
      <c r="H63" s="37">
        <v>10.5</v>
      </c>
      <c r="I63" s="37"/>
      <c r="K63" s="9"/>
      <c r="L63" s="3"/>
      <c r="M63" s="16"/>
      <c r="N63" s="25"/>
      <c r="O63" s="25"/>
      <c r="P63" s="25"/>
      <c r="Q63" s="25"/>
      <c r="R63" s="25"/>
      <c r="S63" s="37"/>
    </row>
    <row r="64" spans="1:19">
      <c r="A64" s="3"/>
      <c r="B64" s="3"/>
      <c r="C64" s="69">
        <f t="shared" ref="C64" si="9">SUM(C58:C63)</f>
        <v>400</v>
      </c>
      <c r="D64" s="27">
        <f>SUM(D58:D63)</f>
        <v>13.939999999999998</v>
      </c>
      <c r="E64" s="27">
        <f>SUM(E58:E63)</f>
        <v>11.639999999999999</v>
      </c>
      <c r="F64" s="27">
        <f>SUM(F58:F63)</f>
        <v>65.180000000000007</v>
      </c>
      <c r="G64" s="27">
        <f>SUM(G58:G63)</f>
        <v>423.4</v>
      </c>
      <c r="H64" s="27">
        <f>SUM(H58:H63)</f>
        <v>23.43</v>
      </c>
      <c r="I64" s="37"/>
      <c r="K64" s="3"/>
      <c r="L64" s="3"/>
      <c r="M64" s="93">
        <f t="shared" ref="M64" si="10">SUM(M58:M63)</f>
        <v>460</v>
      </c>
      <c r="N64" s="19">
        <f>SUM(N58:N63)</f>
        <v>16.53</v>
      </c>
      <c r="O64" s="19">
        <f>SUM(O58:O63)</f>
        <v>13.81</v>
      </c>
      <c r="P64" s="19">
        <f>SUM(P58:P63)</f>
        <v>75.400000000000006</v>
      </c>
      <c r="Q64" s="19">
        <f>SUM(Q58:Q63)</f>
        <v>556.5</v>
      </c>
      <c r="R64" s="19">
        <f>SUM(R58:R63)</f>
        <v>3.6</v>
      </c>
      <c r="S64" s="37"/>
    </row>
    <row r="65" spans="1:19" ht="0.75" customHeight="1" thickBot="1">
      <c r="A65" s="10"/>
      <c r="B65" s="10"/>
      <c r="C65" s="53"/>
      <c r="D65" s="54"/>
      <c r="E65" s="54"/>
      <c r="F65" s="54"/>
      <c r="G65" s="54"/>
      <c r="H65" s="54"/>
      <c r="I65" s="54"/>
      <c r="K65" s="10"/>
      <c r="L65" s="10"/>
      <c r="M65" s="18"/>
      <c r="N65" s="44"/>
      <c r="O65" s="44"/>
      <c r="P65" s="44"/>
      <c r="Q65" s="44"/>
      <c r="R65" s="44"/>
      <c r="S65" s="54"/>
    </row>
    <row r="66" spans="1:19" ht="32.25" thickBot="1">
      <c r="A66" s="55" t="s">
        <v>128</v>
      </c>
      <c r="B66" s="56"/>
      <c r="C66" s="47"/>
      <c r="D66" s="48">
        <f>D41+D44+D52+D56+D64</f>
        <v>48.44</v>
      </c>
      <c r="E66" s="48">
        <f>E41+E44+E52+E56+E64</f>
        <v>50.120000000000005</v>
      </c>
      <c r="F66" s="48">
        <v>201</v>
      </c>
      <c r="G66" s="48">
        <f>G41+G44+G52+G56+G64</f>
        <v>1496.9</v>
      </c>
      <c r="H66" s="49">
        <v>39.9</v>
      </c>
      <c r="I66" s="80"/>
      <c r="K66" s="55" t="s">
        <v>128</v>
      </c>
      <c r="L66" s="56"/>
      <c r="M66" s="66"/>
      <c r="N66" s="51">
        <f>N41+N44+N52+N56+N64</f>
        <v>63.25</v>
      </c>
      <c r="O66" s="51">
        <v>51.1</v>
      </c>
      <c r="P66" s="51">
        <f>P41+P44+P52+P56+P64</f>
        <v>273.36</v>
      </c>
      <c r="Q66" s="51">
        <f>Q41+Q44+Q52+Q56+Q64</f>
        <v>2061.89</v>
      </c>
      <c r="R66" s="52">
        <f>R41+R44+R52+R56+R64</f>
        <v>49.12</v>
      </c>
      <c r="S66" s="80"/>
    </row>
    <row r="68" spans="1:19">
      <c r="A68" s="1">
        <v>3</v>
      </c>
      <c r="K68" s="1">
        <v>3</v>
      </c>
    </row>
    <row r="69" spans="1:19" ht="18.75" customHeight="1">
      <c r="A69" s="103" t="s">
        <v>0</v>
      </c>
      <c r="B69" s="103" t="s">
        <v>1</v>
      </c>
      <c r="C69" s="102" t="s">
        <v>54</v>
      </c>
      <c r="D69" s="105" t="s">
        <v>2</v>
      </c>
      <c r="E69" s="105"/>
      <c r="F69" s="105"/>
      <c r="G69" s="102" t="s">
        <v>3</v>
      </c>
      <c r="H69" s="102" t="s">
        <v>4</v>
      </c>
      <c r="I69" s="101" t="s">
        <v>5</v>
      </c>
      <c r="K69" s="103" t="s">
        <v>0</v>
      </c>
      <c r="L69" s="103" t="s">
        <v>1</v>
      </c>
      <c r="M69" s="101" t="s">
        <v>72</v>
      </c>
      <c r="N69" s="103" t="s">
        <v>2</v>
      </c>
      <c r="O69" s="103"/>
      <c r="P69" s="103"/>
      <c r="Q69" s="101" t="s">
        <v>3</v>
      </c>
      <c r="R69" s="101" t="s">
        <v>4</v>
      </c>
      <c r="S69" s="101" t="s">
        <v>5</v>
      </c>
    </row>
    <row r="70" spans="1:19" ht="15" customHeight="1">
      <c r="A70" s="103"/>
      <c r="B70" s="103"/>
      <c r="C70" s="102"/>
      <c r="D70" s="105" t="s">
        <v>6</v>
      </c>
      <c r="E70" s="105" t="s">
        <v>7</v>
      </c>
      <c r="F70" s="105" t="s">
        <v>8</v>
      </c>
      <c r="G70" s="102"/>
      <c r="H70" s="102"/>
      <c r="I70" s="101"/>
      <c r="K70" s="103"/>
      <c r="L70" s="103"/>
      <c r="M70" s="101"/>
      <c r="N70" s="103" t="s">
        <v>6</v>
      </c>
      <c r="O70" s="103" t="s">
        <v>7</v>
      </c>
      <c r="P70" s="103" t="s">
        <v>8</v>
      </c>
      <c r="Q70" s="101"/>
      <c r="R70" s="101"/>
      <c r="S70" s="101"/>
    </row>
    <row r="71" spans="1:19" ht="15" customHeight="1">
      <c r="A71" s="103"/>
      <c r="B71" s="103"/>
      <c r="C71" s="102"/>
      <c r="D71" s="105"/>
      <c r="E71" s="105"/>
      <c r="F71" s="105"/>
      <c r="G71" s="102"/>
      <c r="H71" s="102"/>
      <c r="I71" s="101"/>
      <c r="K71" s="103"/>
      <c r="L71" s="103"/>
      <c r="M71" s="101"/>
      <c r="N71" s="103"/>
      <c r="O71" s="103"/>
      <c r="P71" s="103"/>
      <c r="Q71" s="101"/>
      <c r="R71" s="101"/>
      <c r="S71" s="101"/>
    </row>
    <row r="72" spans="1:19">
      <c r="A72" s="6" t="s">
        <v>32</v>
      </c>
      <c r="B72" s="6"/>
      <c r="C72" s="36"/>
      <c r="D72" s="36"/>
      <c r="E72" s="36"/>
      <c r="F72" s="36"/>
      <c r="G72" s="36"/>
      <c r="H72" s="36"/>
      <c r="I72" s="36"/>
      <c r="K72" s="6" t="s">
        <v>32</v>
      </c>
      <c r="L72" s="6"/>
      <c r="M72" s="16"/>
      <c r="N72" s="16"/>
      <c r="O72" s="16"/>
      <c r="P72" s="16"/>
      <c r="Q72" s="16"/>
      <c r="R72" s="16"/>
      <c r="S72" s="36"/>
    </row>
    <row r="73" spans="1:19">
      <c r="A73" s="6" t="s">
        <v>10</v>
      </c>
      <c r="B73" s="3" t="s">
        <v>109</v>
      </c>
      <c r="C73" s="36">
        <v>150</v>
      </c>
      <c r="D73" s="37">
        <v>5.92</v>
      </c>
      <c r="E73" s="37">
        <v>6.93</v>
      </c>
      <c r="F73" s="37">
        <v>21.4</v>
      </c>
      <c r="G73" s="37">
        <v>148</v>
      </c>
      <c r="H73" s="37">
        <v>0.91</v>
      </c>
      <c r="I73" s="38">
        <v>10</v>
      </c>
      <c r="K73" s="6" t="s">
        <v>10</v>
      </c>
      <c r="L73" s="3" t="s">
        <v>109</v>
      </c>
      <c r="M73" s="16">
        <v>180</v>
      </c>
      <c r="N73" s="25">
        <v>6.38</v>
      </c>
      <c r="O73" s="25">
        <v>6.38</v>
      </c>
      <c r="P73" s="25">
        <v>20.6</v>
      </c>
      <c r="Q73" s="25">
        <v>164</v>
      </c>
      <c r="R73" s="25">
        <v>1.1399999999999999</v>
      </c>
      <c r="S73" s="38">
        <v>10</v>
      </c>
    </row>
    <row r="74" spans="1:19">
      <c r="A74" s="9"/>
      <c r="B74" s="3" t="s">
        <v>47</v>
      </c>
      <c r="C74" s="36">
        <v>170</v>
      </c>
      <c r="D74" s="37">
        <v>2.58</v>
      </c>
      <c r="E74" s="37">
        <v>2.41</v>
      </c>
      <c r="F74" s="37">
        <v>14.4</v>
      </c>
      <c r="G74" s="37">
        <v>91</v>
      </c>
      <c r="H74" s="37">
        <v>1.17</v>
      </c>
      <c r="I74" s="38">
        <v>6</v>
      </c>
      <c r="K74" s="9"/>
      <c r="L74" s="3" t="s">
        <v>47</v>
      </c>
      <c r="M74" s="16">
        <v>180</v>
      </c>
      <c r="N74" s="25">
        <v>2.34</v>
      </c>
      <c r="O74" s="25">
        <v>2.34</v>
      </c>
      <c r="P74" s="25">
        <v>14.3</v>
      </c>
      <c r="Q74" s="25">
        <v>89</v>
      </c>
      <c r="R74" s="25">
        <v>1.2</v>
      </c>
      <c r="S74" s="38">
        <v>6</v>
      </c>
    </row>
    <row r="75" spans="1:19">
      <c r="A75" s="9"/>
      <c r="B75" s="3" t="s">
        <v>61</v>
      </c>
      <c r="C75" s="36">
        <v>30</v>
      </c>
      <c r="D75" s="37">
        <v>1.25</v>
      </c>
      <c r="E75" s="37">
        <v>0.92</v>
      </c>
      <c r="F75" s="37">
        <v>16.5</v>
      </c>
      <c r="G75" s="37">
        <v>96.9</v>
      </c>
      <c r="H75" s="37">
        <v>0</v>
      </c>
      <c r="I75" s="38">
        <v>15</v>
      </c>
      <c r="K75" s="9"/>
      <c r="L75" s="3" t="s">
        <v>61</v>
      </c>
      <c r="M75" s="16">
        <v>40</v>
      </c>
      <c r="N75" s="25">
        <v>3.93</v>
      </c>
      <c r="O75" s="25">
        <v>3.93</v>
      </c>
      <c r="P75" s="25">
        <v>28.9</v>
      </c>
      <c r="Q75" s="25">
        <v>161</v>
      </c>
      <c r="R75" s="25">
        <v>0.48</v>
      </c>
      <c r="S75" s="38">
        <v>15</v>
      </c>
    </row>
    <row r="76" spans="1:19">
      <c r="A76" s="9"/>
      <c r="B76" s="3"/>
      <c r="C76" s="71">
        <f>C73+C74+C75</f>
        <v>350</v>
      </c>
      <c r="D76" s="27">
        <f>SUM(D73:D75)</f>
        <v>9.75</v>
      </c>
      <c r="E76" s="27">
        <f>SUM(E73:E75)</f>
        <v>10.26</v>
      </c>
      <c r="F76" s="27">
        <f>SUM(F73:F75)</f>
        <v>52.3</v>
      </c>
      <c r="G76" s="27">
        <f>SUM(G73:G75)</f>
        <v>335.9</v>
      </c>
      <c r="H76" s="27">
        <f>SUM(H73:H75)</f>
        <v>2.08</v>
      </c>
      <c r="I76" s="37"/>
      <c r="K76" s="9"/>
      <c r="L76" s="3"/>
      <c r="M76" s="93">
        <v>400</v>
      </c>
      <c r="N76" s="19">
        <f>SUM(N73:N75)</f>
        <v>12.649999999999999</v>
      </c>
      <c r="O76" s="19">
        <f>SUM(O73:O75)</f>
        <v>12.649999999999999</v>
      </c>
      <c r="P76" s="19">
        <f>SUM(P73:P75)</f>
        <v>63.800000000000004</v>
      </c>
      <c r="Q76" s="19">
        <f>SUM(Q73:Q75)</f>
        <v>414</v>
      </c>
      <c r="R76" s="19">
        <f>SUM(R73:R75)</f>
        <v>2.82</v>
      </c>
      <c r="S76" s="37"/>
    </row>
    <row r="77" spans="1:19" ht="0.75" customHeight="1">
      <c r="A77" s="9"/>
      <c r="B77" s="3"/>
      <c r="C77" s="38"/>
      <c r="D77" s="37"/>
      <c r="E77" s="37"/>
      <c r="F77" s="37"/>
      <c r="G77" s="37"/>
      <c r="H77" s="37"/>
      <c r="I77" s="37"/>
      <c r="K77" s="9"/>
      <c r="L77" s="3"/>
      <c r="M77" s="17"/>
      <c r="N77" s="25"/>
      <c r="O77" s="25"/>
      <c r="P77" s="25"/>
      <c r="Q77" s="25"/>
      <c r="R77" s="25"/>
      <c r="S77" s="37"/>
    </row>
    <row r="78" spans="1:19" hidden="1">
      <c r="A78" s="6"/>
      <c r="B78" s="6"/>
      <c r="C78" s="36"/>
      <c r="D78" s="37"/>
      <c r="E78" s="37"/>
      <c r="F78" s="37"/>
      <c r="G78" s="37"/>
      <c r="H78" s="37"/>
      <c r="I78" s="37"/>
      <c r="K78" s="6"/>
      <c r="L78" s="6"/>
      <c r="M78" s="16"/>
      <c r="N78" s="25"/>
      <c r="O78" s="25"/>
      <c r="P78" s="25"/>
      <c r="Q78" s="25"/>
      <c r="R78" s="25"/>
      <c r="S78" s="37"/>
    </row>
    <row r="79" spans="1:19">
      <c r="A79" s="6" t="s">
        <v>13</v>
      </c>
      <c r="B79" s="3" t="s">
        <v>110</v>
      </c>
      <c r="C79" s="36">
        <v>100</v>
      </c>
      <c r="D79" s="37">
        <v>0.8</v>
      </c>
      <c r="E79" s="37">
        <v>0.8</v>
      </c>
      <c r="F79" s="37">
        <v>19.600000000000001</v>
      </c>
      <c r="G79" s="37">
        <v>80.2</v>
      </c>
      <c r="H79" s="37">
        <v>4</v>
      </c>
      <c r="I79" s="37"/>
      <c r="K79" s="6" t="s">
        <v>13</v>
      </c>
      <c r="L79" s="3" t="s">
        <v>110</v>
      </c>
      <c r="M79" s="16">
        <v>100</v>
      </c>
      <c r="N79" s="25">
        <v>0.8</v>
      </c>
      <c r="O79" s="25">
        <v>0.8</v>
      </c>
      <c r="P79" s="25">
        <v>19.600000000000001</v>
      </c>
      <c r="Q79" s="25">
        <v>90.2</v>
      </c>
      <c r="R79" s="25">
        <v>4</v>
      </c>
      <c r="S79" s="37"/>
    </row>
    <row r="80" spans="1:19">
      <c r="A80" s="3"/>
      <c r="B80" s="3"/>
      <c r="C80" s="36"/>
      <c r="D80" s="37"/>
      <c r="E80" s="37"/>
      <c r="F80" s="37"/>
      <c r="G80" s="37"/>
      <c r="H80" s="37"/>
      <c r="I80" s="37"/>
      <c r="K80" s="3"/>
      <c r="L80" s="3"/>
      <c r="M80" s="16"/>
      <c r="N80" s="25"/>
      <c r="O80" s="25"/>
      <c r="P80" s="25"/>
      <c r="Q80" s="25"/>
      <c r="R80" s="25"/>
      <c r="S80" s="37"/>
    </row>
    <row r="81" spans="1:19">
      <c r="A81" s="6" t="s">
        <v>14</v>
      </c>
      <c r="B81" s="4" t="s">
        <v>26</v>
      </c>
      <c r="C81" s="36">
        <v>40</v>
      </c>
      <c r="D81" s="37">
        <v>0.48</v>
      </c>
      <c r="E81" s="37">
        <v>2.08</v>
      </c>
      <c r="F81" s="37">
        <v>2.58</v>
      </c>
      <c r="G81" s="37">
        <v>31</v>
      </c>
      <c r="H81" s="37">
        <v>7.48</v>
      </c>
      <c r="I81" s="38">
        <v>5</v>
      </c>
      <c r="K81" s="6" t="s">
        <v>14</v>
      </c>
      <c r="L81" s="4" t="s">
        <v>26</v>
      </c>
      <c r="M81" s="16">
        <v>50</v>
      </c>
      <c r="N81" s="25">
        <v>5.93</v>
      </c>
      <c r="O81" s="25">
        <v>5.93</v>
      </c>
      <c r="P81" s="25">
        <v>1.37</v>
      </c>
      <c r="Q81" s="25">
        <v>60</v>
      </c>
      <c r="R81" s="25">
        <v>5.47</v>
      </c>
      <c r="S81" s="38">
        <v>5</v>
      </c>
    </row>
    <row r="82" spans="1:19">
      <c r="A82" s="9"/>
      <c r="B82" s="3" t="s">
        <v>60</v>
      </c>
      <c r="C82" s="36">
        <v>150</v>
      </c>
      <c r="D82" s="37">
        <v>4.3899999999999997</v>
      </c>
      <c r="E82" s="37">
        <v>4.22</v>
      </c>
      <c r="F82" s="37">
        <v>12.1</v>
      </c>
      <c r="G82" s="37">
        <v>117</v>
      </c>
      <c r="H82" s="37">
        <v>4.6500000000000004</v>
      </c>
      <c r="I82" s="38">
        <v>9</v>
      </c>
      <c r="K82" s="9"/>
      <c r="L82" s="3" t="s">
        <v>60</v>
      </c>
      <c r="M82" s="16">
        <v>180</v>
      </c>
      <c r="N82" s="25">
        <v>3.36</v>
      </c>
      <c r="O82" s="25">
        <v>3.36</v>
      </c>
      <c r="P82" s="25">
        <v>12.1</v>
      </c>
      <c r="Q82" s="25">
        <v>87</v>
      </c>
      <c r="R82" s="25">
        <v>5.75</v>
      </c>
      <c r="S82" s="38">
        <v>9</v>
      </c>
    </row>
    <row r="83" spans="1:19">
      <c r="A83" s="9"/>
      <c r="B83" s="3" t="s">
        <v>111</v>
      </c>
      <c r="C83" s="36">
        <v>60</v>
      </c>
      <c r="D83" s="37">
        <v>9.43</v>
      </c>
      <c r="E83" s="37">
        <v>6.5</v>
      </c>
      <c r="F83" s="37">
        <v>13.7</v>
      </c>
      <c r="G83" s="37">
        <v>157</v>
      </c>
      <c r="H83" s="37">
        <v>8.5299999999999994</v>
      </c>
      <c r="I83" s="38">
        <v>12</v>
      </c>
      <c r="K83" s="9"/>
      <c r="L83" s="3" t="s">
        <v>111</v>
      </c>
      <c r="M83" s="16">
        <v>70</v>
      </c>
      <c r="N83" s="25">
        <v>11.1</v>
      </c>
      <c r="O83" s="25">
        <v>11.1</v>
      </c>
      <c r="P83" s="25">
        <v>5.2</v>
      </c>
      <c r="Q83" s="25">
        <v>166</v>
      </c>
      <c r="R83" s="25">
        <v>0</v>
      </c>
      <c r="S83" s="38">
        <v>12</v>
      </c>
    </row>
    <row r="84" spans="1:19">
      <c r="A84" s="9"/>
      <c r="B84" s="3" t="s">
        <v>93</v>
      </c>
      <c r="C84" s="36">
        <v>80</v>
      </c>
      <c r="D84" s="37">
        <v>0.57999999999999996</v>
      </c>
      <c r="E84" s="37">
        <v>4.8899999999999997</v>
      </c>
      <c r="F84" s="37">
        <v>2.41</v>
      </c>
      <c r="G84" s="37">
        <v>27</v>
      </c>
      <c r="H84" s="37">
        <v>0.7</v>
      </c>
      <c r="I84" s="38">
        <v>6</v>
      </c>
      <c r="K84" s="9"/>
      <c r="L84" s="3" t="s">
        <v>93</v>
      </c>
      <c r="M84" s="16">
        <v>100</v>
      </c>
      <c r="N84" s="25">
        <v>3.27</v>
      </c>
      <c r="O84" s="25">
        <v>3.27</v>
      </c>
      <c r="P84" s="25">
        <v>28.1</v>
      </c>
      <c r="Q84" s="25">
        <v>163</v>
      </c>
      <c r="R84" s="25">
        <v>0</v>
      </c>
      <c r="S84" s="38">
        <v>6</v>
      </c>
    </row>
    <row r="85" spans="1:19">
      <c r="A85" s="9"/>
      <c r="B85" s="3" t="s">
        <v>68</v>
      </c>
      <c r="C85" s="36">
        <v>150</v>
      </c>
      <c r="D85" s="37">
        <v>0.14000000000000001</v>
      </c>
      <c r="E85" s="37">
        <v>0.14000000000000001</v>
      </c>
      <c r="F85" s="37">
        <v>18.53</v>
      </c>
      <c r="G85" s="37">
        <v>87</v>
      </c>
      <c r="H85" s="37">
        <v>1.54</v>
      </c>
      <c r="I85" s="38">
        <v>24</v>
      </c>
      <c r="K85" s="9"/>
      <c r="L85" s="3" t="s">
        <v>68</v>
      </c>
      <c r="M85" s="16">
        <v>180</v>
      </c>
      <c r="N85" s="25">
        <v>0.108</v>
      </c>
      <c r="O85" s="25">
        <v>0.108</v>
      </c>
      <c r="P85" s="25">
        <v>19.934999999999999</v>
      </c>
      <c r="Q85" s="25">
        <v>81.72</v>
      </c>
      <c r="R85" s="25">
        <v>23.22</v>
      </c>
      <c r="S85" s="38">
        <v>24</v>
      </c>
    </row>
    <row r="86" spans="1:19">
      <c r="A86" s="9"/>
      <c r="B86" s="9" t="s">
        <v>16</v>
      </c>
      <c r="C86" s="36">
        <v>40</v>
      </c>
      <c r="D86" s="37">
        <v>2.64</v>
      </c>
      <c r="E86" s="37">
        <v>0.48</v>
      </c>
      <c r="F86" s="37">
        <v>13.36</v>
      </c>
      <c r="G86" s="37">
        <v>69.5</v>
      </c>
      <c r="H86" s="37">
        <v>0</v>
      </c>
      <c r="I86" s="37"/>
      <c r="K86" s="9"/>
      <c r="L86" s="9" t="s">
        <v>16</v>
      </c>
      <c r="M86" s="16">
        <v>50</v>
      </c>
      <c r="N86" s="25">
        <v>0.6</v>
      </c>
      <c r="O86" s="25">
        <v>0.6</v>
      </c>
      <c r="P86" s="25">
        <v>16.78</v>
      </c>
      <c r="Q86" s="25">
        <v>99.39</v>
      </c>
      <c r="R86" s="25">
        <v>0</v>
      </c>
      <c r="S86" s="37"/>
    </row>
    <row r="87" spans="1:19">
      <c r="A87" s="9"/>
      <c r="B87" s="3"/>
      <c r="C87" s="71">
        <f t="shared" ref="C87:H87" si="11">SUM(C81:C86)</f>
        <v>520</v>
      </c>
      <c r="D87" s="27">
        <f t="shared" si="11"/>
        <v>17.66</v>
      </c>
      <c r="E87" s="27">
        <f t="shared" si="11"/>
        <v>18.310000000000002</v>
      </c>
      <c r="F87" s="27">
        <f t="shared" si="11"/>
        <v>62.68</v>
      </c>
      <c r="G87" s="27">
        <f t="shared" si="11"/>
        <v>488.5</v>
      </c>
      <c r="H87" s="27">
        <f t="shared" si="11"/>
        <v>22.9</v>
      </c>
      <c r="I87" s="37"/>
      <c r="K87" s="9"/>
      <c r="L87" s="3"/>
      <c r="M87" s="93">
        <f t="shared" ref="M87:R87" si="12">SUM(M81:M86)</f>
        <v>630</v>
      </c>
      <c r="N87" s="19">
        <f t="shared" si="12"/>
        <v>24.368000000000002</v>
      </c>
      <c r="O87" s="19">
        <f t="shared" si="12"/>
        <v>24.368000000000002</v>
      </c>
      <c r="P87" s="19">
        <f t="shared" si="12"/>
        <v>83.484999999999999</v>
      </c>
      <c r="Q87" s="19">
        <f t="shared" si="12"/>
        <v>657.11</v>
      </c>
      <c r="R87" s="19">
        <f t="shared" si="12"/>
        <v>34.44</v>
      </c>
      <c r="S87" s="37"/>
    </row>
    <row r="88" spans="1:19" ht="0.75" customHeight="1">
      <c r="A88" s="6"/>
      <c r="B88" s="6"/>
      <c r="C88" s="36"/>
      <c r="D88" s="37"/>
      <c r="E88" s="37"/>
      <c r="F88" s="37"/>
      <c r="G88" s="37"/>
      <c r="H88" s="37"/>
      <c r="I88" s="37"/>
      <c r="K88" s="6"/>
      <c r="L88" s="6"/>
      <c r="M88" s="16"/>
      <c r="N88" s="25"/>
      <c r="O88" s="25"/>
      <c r="P88" s="25"/>
      <c r="Q88" s="25"/>
      <c r="R88" s="25"/>
      <c r="S88" s="37"/>
    </row>
    <row r="89" spans="1:19">
      <c r="A89" s="6" t="s">
        <v>17</v>
      </c>
      <c r="B89" s="3" t="s">
        <v>28</v>
      </c>
      <c r="C89" s="36">
        <v>150</v>
      </c>
      <c r="D89" s="37">
        <v>3.47</v>
      </c>
      <c r="E89" s="37">
        <v>4.66</v>
      </c>
      <c r="F89" s="37">
        <v>3.25</v>
      </c>
      <c r="G89" s="37">
        <v>61.4</v>
      </c>
      <c r="H89" s="37">
        <v>0</v>
      </c>
      <c r="I89" s="37"/>
      <c r="K89" s="6" t="s">
        <v>17</v>
      </c>
      <c r="L89" s="3" t="s">
        <v>28</v>
      </c>
      <c r="M89" s="16">
        <v>170</v>
      </c>
      <c r="N89" s="25">
        <v>4.5</v>
      </c>
      <c r="O89" s="25">
        <v>4.5</v>
      </c>
      <c r="P89" s="25">
        <v>7.56</v>
      </c>
      <c r="Q89" s="25">
        <v>92</v>
      </c>
      <c r="R89" s="25">
        <v>0.54</v>
      </c>
      <c r="S89" s="37"/>
    </row>
    <row r="90" spans="1:19">
      <c r="A90" s="6"/>
      <c r="B90" s="3" t="s">
        <v>29</v>
      </c>
      <c r="C90" s="36">
        <v>20</v>
      </c>
      <c r="D90" s="37">
        <v>1.5</v>
      </c>
      <c r="E90" s="37">
        <v>2.36</v>
      </c>
      <c r="F90" s="37">
        <v>14.9</v>
      </c>
      <c r="G90" s="37">
        <v>83.4</v>
      </c>
      <c r="H90" s="37">
        <v>0</v>
      </c>
      <c r="I90" s="37"/>
      <c r="K90" s="6"/>
      <c r="L90" s="3" t="s">
        <v>29</v>
      </c>
      <c r="M90" s="16">
        <v>10</v>
      </c>
      <c r="N90" s="25">
        <v>0.7</v>
      </c>
      <c r="O90" s="25">
        <v>0.7</v>
      </c>
      <c r="P90" s="25">
        <v>20</v>
      </c>
      <c r="Q90" s="25">
        <v>86</v>
      </c>
      <c r="R90" s="25">
        <v>0</v>
      </c>
      <c r="S90" s="37"/>
    </row>
    <row r="91" spans="1:19">
      <c r="A91" s="9"/>
      <c r="B91" s="3" t="s">
        <v>30</v>
      </c>
      <c r="C91" s="36">
        <v>80</v>
      </c>
      <c r="D91" s="37">
        <v>0.9</v>
      </c>
      <c r="E91" s="37">
        <v>0.1</v>
      </c>
      <c r="F91" s="37">
        <v>9.5</v>
      </c>
      <c r="G91" s="37">
        <v>45</v>
      </c>
      <c r="H91" s="37">
        <v>10</v>
      </c>
      <c r="I91" s="37"/>
      <c r="K91" s="9"/>
      <c r="L91" s="3" t="s">
        <v>30</v>
      </c>
      <c r="M91" s="16">
        <v>70</v>
      </c>
      <c r="N91" s="25">
        <v>0</v>
      </c>
      <c r="O91" s="25">
        <v>0</v>
      </c>
      <c r="P91" s="25">
        <v>9.5</v>
      </c>
      <c r="Q91" s="25">
        <v>40</v>
      </c>
      <c r="R91" s="25">
        <v>5</v>
      </c>
      <c r="S91" s="37"/>
    </row>
    <row r="92" spans="1:19">
      <c r="A92" s="9"/>
      <c r="B92" s="3"/>
      <c r="C92" s="71">
        <f t="shared" ref="C92:H92" si="13">SUM(C89:C91)</f>
        <v>250</v>
      </c>
      <c r="D92" s="27">
        <f t="shared" si="13"/>
        <v>5.870000000000001</v>
      </c>
      <c r="E92" s="27">
        <f t="shared" si="13"/>
        <v>7.1199999999999992</v>
      </c>
      <c r="F92" s="27">
        <f t="shared" si="13"/>
        <v>27.65</v>
      </c>
      <c r="G92" s="27">
        <f t="shared" si="13"/>
        <v>189.8</v>
      </c>
      <c r="H92" s="27">
        <f t="shared" si="13"/>
        <v>10</v>
      </c>
      <c r="I92" s="37"/>
      <c r="K92" s="9"/>
      <c r="L92" s="3"/>
      <c r="M92" s="93">
        <f t="shared" ref="M92:R92" si="14">SUM(M89:M91)</f>
        <v>250</v>
      </c>
      <c r="N92" s="19">
        <f t="shared" si="14"/>
        <v>5.2</v>
      </c>
      <c r="O92" s="19">
        <f t="shared" si="14"/>
        <v>5.2</v>
      </c>
      <c r="P92" s="19">
        <f t="shared" si="14"/>
        <v>37.06</v>
      </c>
      <c r="Q92" s="19">
        <f t="shared" si="14"/>
        <v>218</v>
      </c>
      <c r="R92" s="19">
        <f t="shared" si="14"/>
        <v>5.54</v>
      </c>
      <c r="S92" s="37"/>
    </row>
    <row r="93" spans="1:19" ht="0.75" customHeight="1">
      <c r="A93" s="9"/>
      <c r="B93" s="3"/>
      <c r="C93" s="36"/>
      <c r="D93" s="37"/>
      <c r="E93" s="37"/>
      <c r="F93" s="37"/>
      <c r="G93" s="37"/>
      <c r="H93" s="37"/>
      <c r="I93" s="37"/>
      <c r="K93" s="9"/>
      <c r="L93" s="3"/>
      <c r="M93" s="16"/>
      <c r="N93" s="25"/>
      <c r="O93" s="25"/>
      <c r="P93" s="25"/>
      <c r="Q93" s="25"/>
      <c r="R93" s="25"/>
      <c r="S93" s="37"/>
    </row>
    <row r="94" spans="1:19">
      <c r="A94" s="6" t="s">
        <v>19</v>
      </c>
      <c r="B94" s="4" t="s">
        <v>112</v>
      </c>
      <c r="C94" s="36">
        <v>50</v>
      </c>
      <c r="D94" s="37">
        <v>2.4500000000000002</v>
      </c>
      <c r="E94" s="37">
        <v>5.84</v>
      </c>
      <c r="F94" s="37">
        <v>12.4</v>
      </c>
      <c r="G94" s="37">
        <v>109</v>
      </c>
      <c r="H94" s="37">
        <v>14.53</v>
      </c>
      <c r="I94" s="38">
        <v>40</v>
      </c>
      <c r="K94" s="6" t="s">
        <v>19</v>
      </c>
      <c r="L94" s="4" t="s">
        <v>112</v>
      </c>
      <c r="M94" s="16">
        <v>50</v>
      </c>
      <c r="N94" s="25">
        <v>3.7</v>
      </c>
      <c r="O94" s="25">
        <v>3.7</v>
      </c>
      <c r="P94" s="25">
        <v>2.83</v>
      </c>
      <c r="Q94" s="25">
        <v>47.4</v>
      </c>
      <c r="R94" s="25">
        <v>12.2</v>
      </c>
      <c r="S94" s="38">
        <v>40</v>
      </c>
    </row>
    <row r="95" spans="1:19">
      <c r="A95" s="22"/>
      <c r="B95" s="8" t="s">
        <v>113</v>
      </c>
      <c r="C95" s="36">
        <v>130</v>
      </c>
      <c r="D95" s="36">
        <v>9.51</v>
      </c>
      <c r="E95" s="36">
        <v>7.22</v>
      </c>
      <c r="F95" s="36">
        <v>6.21</v>
      </c>
      <c r="G95" s="36">
        <v>102</v>
      </c>
      <c r="H95" s="36">
        <v>0.22</v>
      </c>
      <c r="I95" s="36">
        <v>214</v>
      </c>
      <c r="K95" s="22"/>
      <c r="L95" s="8" t="s">
        <v>113</v>
      </c>
      <c r="M95" s="16">
        <v>150</v>
      </c>
      <c r="N95" s="25">
        <v>2.2599999999999998</v>
      </c>
      <c r="O95" s="25">
        <v>2.2599999999999998</v>
      </c>
      <c r="P95" s="25">
        <v>6.63</v>
      </c>
      <c r="Q95" s="25">
        <v>50</v>
      </c>
      <c r="R95" s="25">
        <v>0.16</v>
      </c>
      <c r="S95" s="36">
        <v>214</v>
      </c>
    </row>
    <row r="96" spans="1:19">
      <c r="A96" s="9"/>
      <c r="B96" s="3" t="s">
        <v>63</v>
      </c>
      <c r="C96" s="36">
        <v>180</v>
      </c>
      <c r="D96" s="37">
        <v>0.44</v>
      </c>
      <c r="E96" s="37">
        <v>0.08</v>
      </c>
      <c r="F96" s="37">
        <v>1.52</v>
      </c>
      <c r="G96" s="37">
        <v>8</v>
      </c>
      <c r="H96" s="37">
        <v>10</v>
      </c>
      <c r="I96" s="38">
        <v>18</v>
      </c>
      <c r="K96" s="9"/>
      <c r="L96" s="3" t="s">
        <v>63</v>
      </c>
      <c r="M96" s="16">
        <v>200</v>
      </c>
      <c r="N96" s="25">
        <v>0.08</v>
      </c>
      <c r="O96" s="25">
        <v>0.08</v>
      </c>
      <c r="P96" s="25">
        <v>15.01</v>
      </c>
      <c r="Q96" s="25">
        <v>59</v>
      </c>
      <c r="R96" s="25">
        <v>80.099999999999994</v>
      </c>
      <c r="S96" s="38">
        <v>18</v>
      </c>
    </row>
    <row r="97" spans="1:19">
      <c r="A97" s="9"/>
      <c r="B97" s="3" t="s">
        <v>22</v>
      </c>
      <c r="C97" s="36">
        <v>40</v>
      </c>
      <c r="D97" s="37">
        <v>0.12</v>
      </c>
      <c r="E97" s="37">
        <v>0.02</v>
      </c>
      <c r="F97" s="37">
        <v>9.1999999999999993</v>
      </c>
      <c r="G97" s="37">
        <v>41</v>
      </c>
      <c r="H97" s="37">
        <v>2.83</v>
      </c>
      <c r="I97" s="37"/>
      <c r="K97" s="9"/>
      <c r="L97" s="3" t="s">
        <v>22</v>
      </c>
      <c r="M97" s="16">
        <v>50</v>
      </c>
      <c r="N97" s="25">
        <v>0.39</v>
      </c>
      <c r="O97" s="25">
        <v>0.39</v>
      </c>
      <c r="P97" s="25">
        <v>28.02</v>
      </c>
      <c r="Q97" s="25">
        <v>134.1</v>
      </c>
      <c r="R97" s="25">
        <v>0</v>
      </c>
      <c r="S97" s="37"/>
    </row>
    <row r="98" spans="1:19">
      <c r="A98" s="39"/>
      <c r="B98" s="40"/>
      <c r="C98" s="71">
        <f t="shared" ref="C98:H98" si="15">SUM(C94:C97)</f>
        <v>400</v>
      </c>
      <c r="D98" s="27">
        <f t="shared" si="15"/>
        <v>12.52</v>
      </c>
      <c r="E98" s="27">
        <f t="shared" si="15"/>
        <v>13.159999999999998</v>
      </c>
      <c r="F98" s="27">
        <f t="shared" si="15"/>
        <v>29.33</v>
      </c>
      <c r="G98" s="27">
        <f t="shared" si="15"/>
        <v>260</v>
      </c>
      <c r="H98" s="27">
        <f t="shared" si="15"/>
        <v>27.58</v>
      </c>
      <c r="I98" s="37"/>
      <c r="K98" s="39"/>
      <c r="L98" s="40"/>
      <c r="M98" s="94">
        <f t="shared" ref="M98:R98" si="16">SUM(M94:M97)</f>
        <v>450</v>
      </c>
      <c r="N98" s="27">
        <f t="shared" si="16"/>
        <v>6.43</v>
      </c>
      <c r="O98" s="27">
        <f t="shared" si="16"/>
        <v>6.43</v>
      </c>
      <c r="P98" s="27">
        <f t="shared" si="16"/>
        <v>52.489999999999995</v>
      </c>
      <c r="Q98" s="27">
        <f t="shared" si="16"/>
        <v>290.5</v>
      </c>
      <c r="R98" s="27">
        <f t="shared" si="16"/>
        <v>92.46</v>
      </c>
      <c r="S98" s="37"/>
    </row>
    <row r="99" spans="1:19" ht="0.75" customHeight="1" thickBot="1">
      <c r="A99" s="57"/>
      <c r="B99" s="58"/>
      <c r="C99" s="53"/>
      <c r="D99" s="54"/>
      <c r="E99" s="54"/>
      <c r="F99" s="54"/>
      <c r="G99" s="54"/>
      <c r="H99" s="54"/>
      <c r="I99" s="54"/>
      <c r="K99" s="57"/>
      <c r="L99" s="58"/>
      <c r="M99" s="53"/>
      <c r="N99" s="54"/>
      <c r="O99" s="54"/>
      <c r="P99" s="54"/>
      <c r="Q99" s="54"/>
      <c r="R99" s="54"/>
      <c r="S99" s="54"/>
    </row>
    <row r="100" spans="1:19" ht="32.25" thickBot="1">
      <c r="A100" s="55" t="s">
        <v>129</v>
      </c>
      <c r="B100" s="5"/>
      <c r="C100" s="47"/>
      <c r="D100" s="48">
        <f>D76+D79+D87+D92+D98</f>
        <v>46.599999999999994</v>
      </c>
      <c r="E100" s="48">
        <f>E76+E79+E87+E92+E98</f>
        <v>49.65</v>
      </c>
      <c r="F100" s="48">
        <f>F76+F79+F87+F92+F98</f>
        <v>191.56</v>
      </c>
      <c r="G100" s="48">
        <f>G76+G79+G87+G92+G98</f>
        <v>1354.3999999999999</v>
      </c>
      <c r="H100" s="49">
        <v>49.3</v>
      </c>
      <c r="I100" s="80"/>
      <c r="K100" s="55" t="s">
        <v>129</v>
      </c>
      <c r="L100" s="5"/>
      <c r="M100" s="47"/>
      <c r="N100" s="48">
        <f>N76+N79+N87+N92+N98</f>
        <v>49.448</v>
      </c>
      <c r="O100" s="48">
        <f>O76+O79+O87+O92+O98</f>
        <v>49.448</v>
      </c>
      <c r="P100" s="48">
        <v>263</v>
      </c>
      <c r="Q100" s="48">
        <f>Q76+Q79+Q87+Q92+Q98</f>
        <v>1669.81</v>
      </c>
      <c r="R100" s="49">
        <v>72.3</v>
      </c>
      <c r="S100" s="80"/>
    </row>
    <row r="101" spans="1:19" ht="36" customHeight="1">
      <c r="A101" s="59"/>
      <c r="B101" s="14"/>
      <c r="C101" s="60"/>
      <c r="D101" s="61"/>
      <c r="E101" s="61"/>
      <c r="F101" s="61"/>
      <c r="G101" s="61"/>
      <c r="H101" s="61"/>
      <c r="I101" s="61"/>
      <c r="K101" s="59"/>
      <c r="L101" s="14"/>
      <c r="M101" s="60"/>
      <c r="N101" s="61"/>
      <c r="O101" s="61"/>
      <c r="P101" s="61"/>
      <c r="Q101" s="61"/>
      <c r="R101" s="61"/>
      <c r="S101" s="61"/>
    </row>
    <row r="102" spans="1:19" hidden="1">
      <c r="A102" s="59"/>
      <c r="B102" s="14"/>
      <c r="C102" s="60"/>
      <c r="D102" s="61"/>
      <c r="E102" s="61"/>
      <c r="F102" s="61"/>
      <c r="G102" s="61"/>
      <c r="H102" s="61"/>
      <c r="I102" s="61"/>
      <c r="K102" s="59"/>
      <c r="L102" s="14"/>
      <c r="M102" s="60"/>
      <c r="N102" s="61"/>
      <c r="O102" s="61"/>
      <c r="P102" s="61"/>
      <c r="Q102" s="61"/>
      <c r="R102" s="61"/>
      <c r="S102" s="61"/>
    </row>
    <row r="103" spans="1:19" ht="27.75" hidden="1" customHeight="1">
      <c r="A103" s="1">
        <v>4</v>
      </c>
      <c r="K103" s="1">
        <v>4</v>
      </c>
    </row>
    <row r="104" spans="1:19" ht="18.75" customHeight="1">
      <c r="A104" s="103" t="s">
        <v>0</v>
      </c>
      <c r="B104" s="103" t="s">
        <v>1</v>
      </c>
      <c r="C104" s="102" t="s">
        <v>58</v>
      </c>
      <c r="D104" s="105" t="s">
        <v>2</v>
      </c>
      <c r="E104" s="105"/>
      <c r="F104" s="105"/>
      <c r="G104" s="102" t="s">
        <v>3</v>
      </c>
      <c r="H104" s="102" t="s">
        <v>4</v>
      </c>
      <c r="I104" s="101" t="s">
        <v>5</v>
      </c>
      <c r="K104" s="103" t="s">
        <v>0</v>
      </c>
      <c r="L104" s="103" t="s">
        <v>1</v>
      </c>
      <c r="M104" s="101" t="s">
        <v>72</v>
      </c>
      <c r="N104" s="103" t="s">
        <v>2</v>
      </c>
      <c r="O104" s="103"/>
      <c r="P104" s="103"/>
      <c r="Q104" s="101" t="s">
        <v>3</v>
      </c>
      <c r="R104" s="101" t="s">
        <v>4</v>
      </c>
      <c r="S104" s="101" t="s">
        <v>5</v>
      </c>
    </row>
    <row r="105" spans="1:19" ht="14.25" customHeight="1">
      <c r="A105" s="103"/>
      <c r="B105" s="103"/>
      <c r="C105" s="102"/>
      <c r="D105" s="105" t="s">
        <v>6</v>
      </c>
      <c r="E105" s="105" t="s">
        <v>7</v>
      </c>
      <c r="F105" s="105" t="s">
        <v>8</v>
      </c>
      <c r="G105" s="102"/>
      <c r="H105" s="102"/>
      <c r="I105" s="101"/>
      <c r="K105" s="103"/>
      <c r="L105" s="103"/>
      <c r="M105" s="101"/>
      <c r="N105" s="103" t="s">
        <v>6</v>
      </c>
      <c r="O105" s="103" t="s">
        <v>7</v>
      </c>
      <c r="P105" s="103" t="s">
        <v>8</v>
      </c>
      <c r="Q105" s="101"/>
      <c r="R105" s="101"/>
      <c r="S105" s="101"/>
    </row>
    <row r="106" spans="1:19" ht="14.25" customHeight="1">
      <c r="A106" s="103"/>
      <c r="B106" s="103"/>
      <c r="C106" s="102"/>
      <c r="D106" s="105"/>
      <c r="E106" s="105"/>
      <c r="F106" s="105"/>
      <c r="G106" s="102"/>
      <c r="H106" s="102"/>
      <c r="I106" s="101"/>
      <c r="K106" s="103"/>
      <c r="L106" s="103"/>
      <c r="M106" s="101"/>
      <c r="N106" s="103"/>
      <c r="O106" s="103"/>
      <c r="P106" s="103"/>
      <c r="Q106" s="101"/>
      <c r="R106" s="101"/>
      <c r="S106" s="101"/>
    </row>
    <row r="107" spans="1:19" ht="14.25" customHeight="1">
      <c r="A107" s="6" t="s">
        <v>36</v>
      </c>
      <c r="B107" s="6"/>
      <c r="C107" s="36"/>
      <c r="D107" s="36"/>
      <c r="E107" s="36"/>
      <c r="F107" s="36"/>
      <c r="G107" s="36"/>
      <c r="H107" s="36"/>
      <c r="I107" s="36"/>
      <c r="K107" s="6" t="s">
        <v>36</v>
      </c>
      <c r="L107" s="6"/>
      <c r="M107" s="16"/>
      <c r="N107" s="16"/>
      <c r="O107" s="16"/>
      <c r="P107" s="16"/>
      <c r="Q107" s="16"/>
      <c r="R107" s="16"/>
      <c r="S107" s="36"/>
    </row>
    <row r="108" spans="1:19">
      <c r="A108" s="6" t="s">
        <v>10</v>
      </c>
      <c r="B108" s="3" t="s">
        <v>114</v>
      </c>
      <c r="C108" s="36">
        <v>150</v>
      </c>
      <c r="D108" s="37">
        <v>4.46</v>
      </c>
      <c r="E108" s="37">
        <v>4.5199999999999996</v>
      </c>
      <c r="F108" s="37">
        <v>20.56</v>
      </c>
      <c r="G108" s="37">
        <v>140</v>
      </c>
      <c r="H108" s="37">
        <v>0.4</v>
      </c>
      <c r="I108" s="38">
        <v>11</v>
      </c>
      <c r="K108" s="6" t="s">
        <v>10</v>
      </c>
      <c r="L108" s="3" t="s">
        <v>114</v>
      </c>
      <c r="M108" s="16">
        <v>180</v>
      </c>
      <c r="N108" s="25">
        <v>6.85</v>
      </c>
      <c r="O108" s="25">
        <v>6.85</v>
      </c>
      <c r="P108" s="25">
        <v>23.2</v>
      </c>
      <c r="Q108" s="25">
        <v>183</v>
      </c>
      <c r="R108" s="25">
        <v>1.1399999999999999</v>
      </c>
      <c r="S108" s="38">
        <v>11</v>
      </c>
    </row>
    <row r="109" spans="1:19">
      <c r="A109" s="9"/>
      <c r="B109" s="3" t="s">
        <v>12</v>
      </c>
      <c r="C109" s="36">
        <v>180</v>
      </c>
      <c r="D109" s="37">
        <v>3.48</v>
      </c>
      <c r="E109" s="37">
        <v>3.13</v>
      </c>
      <c r="F109" s="37">
        <v>20.61</v>
      </c>
      <c r="G109" s="37">
        <v>121</v>
      </c>
      <c r="H109" s="37">
        <v>0.47</v>
      </c>
      <c r="I109" s="38">
        <v>1</v>
      </c>
      <c r="K109" s="9"/>
      <c r="L109" s="3" t="s">
        <v>12</v>
      </c>
      <c r="M109" s="16">
        <v>180</v>
      </c>
      <c r="N109" s="25">
        <v>2.41</v>
      </c>
      <c r="O109" s="25">
        <v>2.41</v>
      </c>
      <c r="P109" s="25">
        <v>14.4</v>
      </c>
      <c r="Q109" s="25">
        <v>91</v>
      </c>
      <c r="R109" s="25">
        <v>1.17</v>
      </c>
      <c r="S109" s="38">
        <v>1</v>
      </c>
    </row>
    <row r="110" spans="1:19">
      <c r="A110" s="9"/>
      <c r="B110" s="3" t="s">
        <v>94</v>
      </c>
      <c r="C110" s="41" t="s">
        <v>144</v>
      </c>
      <c r="D110" s="37">
        <v>1.58</v>
      </c>
      <c r="E110" s="37">
        <v>4.2300000000000004</v>
      </c>
      <c r="F110" s="37">
        <v>10.09</v>
      </c>
      <c r="G110" s="37">
        <v>85.55</v>
      </c>
      <c r="H110" s="37">
        <v>0</v>
      </c>
      <c r="I110" s="38">
        <v>12</v>
      </c>
      <c r="K110" s="9"/>
      <c r="L110" s="3" t="s">
        <v>94</v>
      </c>
      <c r="M110" s="16">
        <v>36</v>
      </c>
      <c r="N110" s="25">
        <v>7.55</v>
      </c>
      <c r="O110" s="25">
        <v>7.55</v>
      </c>
      <c r="P110" s="25">
        <v>14.6</v>
      </c>
      <c r="Q110" s="25">
        <v>136</v>
      </c>
      <c r="R110" s="25">
        <v>0</v>
      </c>
      <c r="S110" s="38">
        <v>12</v>
      </c>
    </row>
    <row r="111" spans="1:19">
      <c r="A111" s="9"/>
      <c r="B111" s="3"/>
      <c r="C111" s="83">
        <v>350</v>
      </c>
      <c r="D111" s="27">
        <f>SUM(D108:D110)</f>
        <v>9.52</v>
      </c>
      <c r="E111" s="27">
        <f>SUM(E108:E110)</f>
        <v>11.879999999999999</v>
      </c>
      <c r="F111" s="27">
        <f>SUM(F108:F110)</f>
        <v>51.260000000000005</v>
      </c>
      <c r="G111" s="27">
        <f>SUM(G108:G110)</f>
        <v>346.55</v>
      </c>
      <c r="H111" s="27">
        <f>SUM(H108:H110)</f>
        <v>0.87</v>
      </c>
      <c r="I111" s="37"/>
      <c r="K111" s="9"/>
      <c r="L111" s="3"/>
      <c r="M111" s="93">
        <v>416</v>
      </c>
      <c r="N111" s="19">
        <f>SUM(N108:N110)</f>
        <v>16.809999999999999</v>
      </c>
      <c r="O111" s="19">
        <f>SUM(O108:O110)</f>
        <v>16.809999999999999</v>
      </c>
      <c r="P111" s="19">
        <f>SUM(P108:P110)</f>
        <v>52.2</v>
      </c>
      <c r="Q111" s="19">
        <f>SUM(Q108:Q110)</f>
        <v>410</v>
      </c>
      <c r="R111" s="19">
        <f>SUM(R108:R110)</f>
        <v>2.3099999999999996</v>
      </c>
      <c r="S111" s="37"/>
    </row>
    <row r="112" spans="1:19" hidden="1">
      <c r="A112" s="9"/>
      <c r="B112" s="3"/>
      <c r="C112" s="38"/>
      <c r="D112" s="37"/>
      <c r="E112" s="37"/>
      <c r="F112" s="37"/>
      <c r="G112" s="37"/>
      <c r="H112" s="37"/>
      <c r="I112" s="37"/>
      <c r="K112" s="9"/>
      <c r="L112" s="3"/>
      <c r="M112" s="17"/>
      <c r="N112" s="25"/>
      <c r="O112" s="25"/>
      <c r="P112" s="25"/>
      <c r="Q112" s="25"/>
      <c r="R112" s="25"/>
      <c r="S112" s="37"/>
    </row>
    <row r="113" spans="1:19" hidden="1">
      <c r="A113" s="6"/>
      <c r="B113" s="6"/>
      <c r="C113" s="36"/>
      <c r="D113" s="37"/>
      <c r="E113" s="37"/>
      <c r="F113" s="37"/>
      <c r="G113" s="37"/>
      <c r="H113" s="37"/>
      <c r="I113" s="37"/>
      <c r="K113" s="6"/>
      <c r="L113" s="6"/>
      <c r="M113" s="16"/>
      <c r="N113" s="25"/>
      <c r="O113" s="25"/>
      <c r="P113" s="25"/>
      <c r="Q113" s="25"/>
      <c r="R113" s="25"/>
      <c r="S113" s="37"/>
    </row>
    <row r="114" spans="1:19">
      <c r="A114" s="6" t="s">
        <v>13</v>
      </c>
      <c r="B114" s="3" t="s">
        <v>75</v>
      </c>
      <c r="C114" s="36">
        <v>200</v>
      </c>
      <c r="D114" s="37">
        <v>0.64</v>
      </c>
      <c r="E114" s="37">
        <v>0.64</v>
      </c>
      <c r="F114" s="37">
        <v>15.68</v>
      </c>
      <c r="G114" s="37">
        <v>72</v>
      </c>
      <c r="H114" s="37">
        <v>3.2</v>
      </c>
      <c r="I114" s="37"/>
      <c r="K114" s="6" t="s">
        <v>13</v>
      </c>
      <c r="L114" s="3" t="s">
        <v>75</v>
      </c>
      <c r="M114" s="16">
        <v>100</v>
      </c>
      <c r="N114" s="25">
        <v>0.35</v>
      </c>
      <c r="O114" s="25">
        <v>0.35</v>
      </c>
      <c r="P114" s="25">
        <v>21.84</v>
      </c>
      <c r="Q114" s="25">
        <v>93.75</v>
      </c>
      <c r="R114" s="25">
        <v>13.13</v>
      </c>
      <c r="S114" s="37"/>
    </row>
    <row r="115" spans="1:19" hidden="1">
      <c r="A115" s="3"/>
      <c r="B115" s="3"/>
      <c r="C115" s="36"/>
      <c r="D115" s="37"/>
      <c r="E115" s="37"/>
      <c r="F115" s="37"/>
      <c r="G115" s="37"/>
      <c r="H115" s="37"/>
      <c r="I115" s="37"/>
      <c r="K115" s="3"/>
      <c r="L115" s="3"/>
      <c r="M115" s="16"/>
      <c r="N115" s="25"/>
      <c r="O115" s="25"/>
      <c r="P115" s="25"/>
      <c r="Q115" s="25"/>
      <c r="R115" s="25"/>
      <c r="S115" s="37"/>
    </row>
    <row r="116" spans="1:19">
      <c r="A116" s="6" t="s">
        <v>14</v>
      </c>
      <c r="B116" s="8" t="s">
        <v>115</v>
      </c>
      <c r="C116" s="36">
        <v>40</v>
      </c>
      <c r="D116" s="37">
        <v>0.4</v>
      </c>
      <c r="E116" s="37">
        <v>2.46</v>
      </c>
      <c r="F116" s="37">
        <v>1.5</v>
      </c>
      <c r="G116" s="37">
        <v>30</v>
      </c>
      <c r="H116" s="37">
        <v>6.7</v>
      </c>
      <c r="I116" s="38">
        <v>6</v>
      </c>
      <c r="K116" s="6" t="s">
        <v>14</v>
      </c>
      <c r="L116" s="8" t="s">
        <v>115</v>
      </c>
      <c r="M116" s="16">
        <v>50</v>
      </c>
      <c r="N116" s="25">
        <v>3.1</v>
      </c>
      <c r="O116" s="25">
        <v>3.1</v>
      </c>
      <c r="P116" s="25">
        <v>3.16</v>
      </c>
      <c r="Q116" s="25">
        <v>43</v>
      </c>
      <c r="R116" s="25">
        <v>7.5</v>
      </c>
      <c r="S116" s="38">
        <v>6</v>
      </c>
    </row>
    <row r="117" spans="1:19" ht="18" customHeight="1">
      <c r="A117" s="9"/>
      <c r="B117" s="8" t="s">
        <v>146</v>
      </c>
      <c r="C117" s="36">
        <v>150</v>
      </c>
      <c r="D117" s="37">
        <v>1.43</v>
      </c>
      <c r="E117" s="37">
        <v>2.62</v>
      </c>
      <c r="F117" s="37">
        <v>9.35</v>
      </c>
      <c r="G117" s="37">
        <v>68</v>
      </c>
      <c r="H117" s="37">
        <v>3.69</v>
      </c>
      <c r="I117" s="38">
        <v>8</v>
      </c>
      <c r="K117" s="9"/>
      <c r="L117" s="8" t="s">
        <v>89</v>
      </c>
      <c r="M117" s="16">
        <v>180</v>
      </c>
      <c r="N117" s="25">
        <v>5.56</v>
      </c>
      <c r="O117" s="25">
        <v>5.56</v>
      </c>
      <c r="P117" s="25">
        <v>15.6</v>
      </c>
      <c r="Q117" s="25">
        <v>123</v>
      </c>
      <c r="R117" s="25">
        <v>6.71</v>
      </c>
      <c r="S117" s="38">
        <v>8</v>
      </c>
    </row>
    <row r="118" spans="1:19">
      <c r="A118" s="9"/>
      <c r="B118" s="3" t="s">
        <v>145</v>
      </c>
      <c r="C118" s="36">
        <v>60</v>
      </c>
      <c r="D118" s="37">
        <v>2.6</v>
      </c>
      <c r="E118" s="37">
        <v>2.6</v>
      </c>
      <c r="F118" s="37">
        <v>13.1</v>
      </c>
      <c r="G118" s="37">
        <v>79</v>
      </c>
      <c r="H118" s="37">
        <v>4.5</v>
      </c>
      <c r="I118" s="38">
        <v>21</v>
      </c>
      <c r="K118" s="9"/>
      <c r="L118" s="3" t="s">
        <v>145</v>
      </c>
      <c r="M118" s="16">
        <v>70</v>
      </c>
      <c r="N118" s="25">
        <v>8.15</v>
      </c>
      <c r="O118" s="25">
        <v>8.15</v>
      </c>
      <c r="P118" s="25">
        <v>2.62</v>
      </c>
      <c r="Q118" s="25">
        <v>125</v>
      </c>
      <c r="R118" s="25">
        <v>0.56000000000000005</v>
      </c>
      <c r="S118" s="38">
        <v>21</v>
      </c>
    </row>
    <row r="119" spans="1:19">
      <c r="A119" s="9"/>
      <c r="B119" s="8" t="s">
        <v>99</v>
      </c>
      <c r="C119" s="36">
        <v>80</v>
      </c>
      <c r="D119" s="37">
        <v>10</v>
      </c>
      <c r="E119" s="37">
        <v>9.6999999999999993</v>
      </c>
      <c r="F119" s="37">
        <v>4.5</v>
      </c>
      <c r="G119" s="37">
        <v>146</v>
      </c>
      <c r="H119" s="37">
        <v>0</v>
      </c>
      <c r="I119" s="38">
        <v>10</v>
      </c>
      <c r="K119" s="9"/>
      <c r="L119" s="8" t="s">
        <v>99</v>
      </c>
      <c r="M119" s="16">
        <v>110</v>
      </c>
      <c r="N119" s="25">
        <v>5</v>
      </c>
      <c r="O119" s="25">
        <v>5</v>
      </c>
      <c r="P119" s="25">
        <v>20.5</v>
      </c>
      <c r="Q119" s="25">
        <v>145</v>
      </c>
      <c r="R119" s="25">
        <v>0</v>
      </c>
      <c r="S119" s="38">
        <v>10</v>
      </c>
    </row>
    <row r="120" spans="1:19">
      <c r="A120" s="9"/>
      <c r="B120" s="3" t="s">
        <v>100</v>
      </c>
      <c r="C120" s="36">
        <v>150</v>
      </c>
      <c r="D120" s="37">
        <v>0.1</v>
      </c>
      <c r="E120" s="37">
        <v>0.05</v>
      </c>
      <c r="F120" s="37">
        <v>9.1</v>
      </c>
      <c r="G120" s="37">
        <v>40.659999999999997</v>
      </c>
      <c r="H120" s="37">
        <v>44.5</v>
      </c>
      <c r="I120" s="38">
        <v>23</v>
      </c>
      <c r="K120" s="9"/>
      <c r="L120" s="3" t="s">
        <v>100</v>
      </c>
      <c r="M120" s="16">
        <v>180</v>
      </c>
      <c r="N120" s="25">
        <v>0.16</v>
      </c>
      <c r="O120" s="25">
        <v>0.16</v>
      </c>
      <c r="P120" s="25">
        <v>23.9</v>
      </c>
      <c r="Q120" s="25">
        <v>97</v>
      </c>
      <c r="R120" s="25">
        <v>1.72</v>
      </c>
      <c r="S120" s="38">
        <v>23</v>
      </c>
    </row>
    <row r="121" spans="1:19">
      <c r="A121" s="9"/>
      <c r="B121" s="9" t="s">
        <v>16</v>
      </c>
      <c r="C121" s="36">
        <v>40</v>
      </c>
      <c r="D121" s="37">
        <v>2.64</v>
      </c>
      <c r="E121" s="37">
        <v>0.48</v>
      </c>
      <c r="F121" s="37">
        <v>13.36</v>
      </c>
      <c r="G121" s="37">
        <v>69.5</v>
      </c>
      <c r="H121" s="37">
        <v>0</v>
      </c>
      <c r="I121" s="37"/>
      <c r="K121" s="9"/>
      <c r="L121" s="9" t="s">
        <v>16</v>
      </c>
      <c r="M121" s="16">
        <v>50</v>
      </c>
      <c r="N121" s="25">
        <v>0.6</v>
      </c>
      <c r="O121" s="25">
        <v>0.6</v>
      </c>
      <c r="P121" s="25">
        <v>16.78</v>
      </c>
      <c r="Q121" s="25">
        <v>99.39</v>
      </c>
      <c r="R121" s="25">
        <v>0</v>
      </c>
      <c r="S121" s="37"/>
    </row>
    <row r="122" spans="1:19">
      <c r="A122" s="9"/>
      <c r="B122" s="3"/>
      <c r="C122" s="83">
        <f t="shared" ref="C122:H122" si="17">SUM(C116:C121)</f>
        <v>520</v>
      </c>
      <c r="D122" s="27">
        <f t="shared" si="17"/>
        <v>17.169999999999998</v>
      </c>
      <c r="E122" s="27">
        <f t="shared" si="17"/>
        <v>17.91</v>
      </c>
      <c r="F122" s="27">
        <f t="shared" si="17"/>
        <v>50.91</v>
      </c>
      <c r="G122" s="27">
        <f t="shared" si="17"/>
        <v>433.15999999999997</v>
      </c>
      <c r="H122" s="27">
        <f t="shared" si="17"/>
        <v>59.39</v>
      </c>
      <c r="I122" s="37"/>
      <c r="K122" s="9"/>
      <c r="L122" s="3"/>
      <c r="M122" s="93">
        <f t="shared" ref="M122:R122" si="18">SUM(M116:M121)</f>
        <v>640</v>
      </c>
      <c r="N122" s="19">
        <f t="shared" si="18"/>
        <v>22.570000000000004</v>
      </c>
      <c r="O122" s="19">
        <f t="shared" si="18"/>
        <v>22.570000000000004</v>
      </c>
      <c r="P122" s="19">
        <f t="shared" si="18"/>
        <v>82.56</v>
      </c>
      <c r="Q122" s="19">
        <f t="shared" si="18"/>
        <v>632.39</v>
      </c>
      <c r="R122" s="19">
        <f t="shared" si="18"/>
        <v>16.490000000000002</v>
      </c>
      <c r="S122" s="37"/>
    </row>
    <row r="123" spans="1:19" ht="0.75" customHeight="1">
      <c r="A123" s="6"/>
      <c r="B123" s="6"/>
      <c r="C123" s="36"/>
      <c r="D123" s="37"/>
      <c r="E123" s="37"/>
      <c r="F123" s="37"/>
      <c r="G123" s="37"/>
      <c r="H123" s="37"/>
      <c r="I123" s="37"/>
      <c r="K123" s="6"/>
      <c r="L123" s="6"/>
      <c r="M123" s="16"/>
      <c r="N123" s="25"/>
      <c r="O123" s="25"/>
      <c r="P123" s="25"/>
      <c r="Q123" s="25"/>
      <c r="R123" s="25"/>
      <c r="S123" s="37"/>
    </row>
    <row r="124" spans="1:19">
      <c r="A124" s="6" t="s">
        <v>17</v>
      </c>
      <c r="B124" s="3" t="s">
        <v>18</v>
      </c>
      <c r="C124" s="36">
        <v>140</v>
      </c>
      <c r="D124" s="37">
        <v>2.25</v>
      </c>
      <c r="E124" s="37">
        <v>4.32</v>
      </c>
      <c r="F124" s="37">
        <v>2.7</v>
      </c>
      <c r="G124" s="37">
        <v>52.38</v>
      </c>
      <c r="H124" s="37">
        <v>0</v>
      </c>
      <c r="I124" s="37"/>
      <c r="K124" s="6" t="s">
        <v>17</v>
      </c>
      <c r="L124" s="3" t="s">
        <v>18</v>
      </c>
      <c r="M124" s="16">
        <v>180</v>
      </c>
      <c r="N124" s="25">
        <v>4.5</v>
      </c>
      <c r="O124" s="25">
        <v>4.5</v>
      </c>
      <c r="P124" s="25">
        <v>7.2</v>
      </c>
      <c r="Q124" s="25">
        <v>90</v>
      </c>
      <c r="R124" s="25">
        <v>1.26</v>
      </c>
      <c r="S124" s="37"/>
    </row>
    <row r="125" spans="1:19">
      <c r="A125" s="6"/>
      <c r="B125" s="3" t="s">
        <v>122</v>
      </c>
      <c r="C125" s="36">
        <v>20</v>
      </c>
      <c r="D125" s="37">
        <v>0.9</v>
      </c>
      <c r="E125" s="37">
        <v>0</v>
      </c>
      <c r="F125" s="37">
        <v>8.48</v>
      </c>
      <c r="G125" s="37">
        <v>41.6</v>
      </c>
      <c r="H125" s="37">
        <v>15</v>
      </c>
      <c r="I125" s="37"/>
      <c r="K125" s="6"/>
      <c r="L125" s="3" t="s">
        <v>122</v>
      </c>
      <c r="M125" s="16">
        <v>20</v>
      </c>
      <c r="N125" s="25">
        <v>6.98</v>
      </c>
      <c r="O125" s="25">
        <v>6.98</v>
      </c>
      <c r="P125" s="25">
        <v>26.07</v>
      </c>
      <c r="Q125" s="25">
        <v>181</v>
      </c>
      <c r="R125" s="25">
        <v>0</v>
      </c>
      <c r="S125" s="37"/>
    </row>
    <row r="126" spans="1:19">
      <c r="A126" s="6"/>
      <c r="B126" s="3" t="s">
        <v>45</v>
      </c>
      <c r="C126" s="36">
        <v>50</v>
      </c>
      <c r="D126" s="37">
        <v>0.8</v>
      </c>
      <c r="E126" s="37">
        <v>0.7</v>
      </c>
      <c r="F126" s="37">
        <v>20</v>
      </c>
      <c r="G126" s="37">
        <v>86</v>
      </c>
      <c r="H126" s="37">
        <v>0</v>
      </c>
      <c r="I126" s="37"/>
      <c r="K126" s="6"/>
      <c r="L126" s="3" t="s">
        <v>45</v>
      </c>
      <c r="M126" s="16">
        <v>50</v>
      </c>
      <c r="N126" s="25">
        <v>0.35</v>
      </c>
      <c r="O126" s="25">
        <v>0.35</v>
      </c>
      <c r="P126" s="25">
        <v>21.84</v>
      </c>
      <c r="Q126" s="25">
        <v>93.75</v>
      </c>
      <c r="R126" s="25">
        <v>13.13</v>
      </c>
      <c r="S126" s="37"/>
    </row>
    <row r="127" spans="1:19">
      <c r="A127" s="9"/>
      <c r="B127" s="3"/>
      <c r="C127" s="83">
        <f t="shared" ref="C127:H127" si="19">SUM(C124:C126)</f>
        <v>210</v>
      </c>
      <c r="D127" s="27">
        <f t="shared" si="19"/>
        <v>3.95</v>
      </c>
      <c r="E127" s="27">
        <f t="shared" si="19"/>
        <v>5.0200000000000005</v>
      </c>
      <c r="F127" s="27">
        <f t="shared" si="19"/>
        <v>31.18</v>
      </c>
      <c r="G127" s="27">
        <f t="shared" si="19"/>
        <v>179.98000000000002</v>
      </c>
      <c r="H127" s="27">
        <f t="shared" si="19"/>
        <v>15</v>
      </c>
      <c r="I127" s="37"/>
      <c r="K127" s="9"/>
      <c r="L127" s="3"/>
      <c r="M127" s="93">
        <f>SUM(M124:M126)</f>
        <v>250</v>
      </c>
      <c r="N127" s="19">
        <f>SUM(N124:N125)</f>
        <v>11.48</v>
      </c>
      <c r="O127" s="19">
        <f>SUM(O124:O125)</f>
        <v>11.48</v>
      </c>
      <c r="P127" s="19">
        <f>SUM(P124:P125)</f>
        <v>33.270000000000003</v>
      </c>
      <c r="Q127" s="19">
        <f>SUM(Q124:Q125)</f>
        <v>271</v>
      </c>
      <c r="R127" s="19">
        <f>SUM(R124:R125)</f>
        <v>1.26</v>
      </c>
      <c r="S127" s="37"/>
    </row>
    <row r="128" spans="1:19" hidden="1">
      <c r="A128" s="9"/>
      <c r="B128" s="3"/>
      <c r="C128" s="36"/>
      <c r="D128" s="37"/>
      <c r="E128" s="37"/>
      <c r="F128" s="37"/>
      <c r="G128" s="37"/>
      <c r="H128" s="37"/>
      <c r="I128" s="37"/>
      <c r="K128" s="9"/>
      <c r="L128" s="3"/>
      <c r="M128" s="16"/>
      <c r="N128" s="25"/>
      <c r="O128" s="25"/>
      <c r="P128" s="25"/>
      <c r="Q128" s="25"/>
      <c r="R128" s="25"/>
      <c r="S128" s="37"/>
    </row>
    <row r="129" spans="1:19">
      <c r="A129" s="6" t="s">
        <v>19</v>
      </c>
      <c r="B129" s="4" t="s">
        <v>97</v>
      </c>
      <c r="C129" s="36">
        <v>30</v>
      </c>
      <c r="D129" s="37">
        <v>0.8</v>
      </c>
      <c r="E129" s="37">
        <v>12.63</v>
      </c>
      <c r="F129" s="37">
        <v>25.02</v>
      </c>
      <c r="G129" s="37">
        <v>185</v>
      </c>
      <c r="H129" s="37">
        <v>0.2</v>
      </c>
      <c r="I129" s="37"/>
      <c r="K129" s="6" t="s">
        <v>19</v>
      </c>
      <c r="L129" s="4" t="s">
        <v>97</v>
      </c>
      <c r="M129" s="16">
        <v>40</v>
      </c>
      <c r="N129" s="25">
        <v>5.93</v>
      </c>
      <c r="O129" s="25">
        <v>5.93</v>
      </c>
      <c r="P129" s="25">
        <v>1.37</v>
      </c>
      <c r="Q129" s="25">
        <v>60</v>
      </c>
      <c r="R129" s="25">
        <v>5.47</v>
      </c>
      <c r="S129" s="37"/>
    </row>
    <row r="130" spans="1:19">
      <c r="A130" s="22"/>
      <c r="B130" s="3" t="s">
        <v>35</v>
      </c>
      <c r="C130" s="36">
        <v>80</v>
      </c>
      <c r="D130" s="37">
        <v>0.4</v>
      </c>
      <c r="E130" s="37">
        <v>2.6</v>
      </c>
      <c r="F130" s="37">
        <v>3.7</v>
      </c>
      <c r="G130" s="37">
        <v>41</v>
      </c>
      <c r="H130" s="37">
        <v>2.1</v>
      </c>
      <c r="I130" s="38">
        <v>8</v>
      </c>
      <c r="K130" s="22"/>
      <c r="L130" s="3" t="s">
        <v>35</v>
      </c>
      <c r="M130" s="16">
        <v>80</v>
      </c>
      <c r="N130" s="25">
        <v>3.42</v>
      </c>
      <c r="O130" s="25">
        <v>3.42</v>
      </c>
      <c r="P130" s="25">
        <v>2.62</v>
      </c>
      <c r="Q130" s="25">
        <v>89</v>
      </c>
      <c r="R130" s="25">
        <v>7.0000000000000007E-2</v>
      </c>
      <c r="S130" s="38">
        <v>8</v>
      </c>
    </row>
    <row r="131" spans="1:19">
      <c r="A131" s="22"/>
      <c r="B131" s="8" t="s">
        <v>73</v>
      </c>
      <c r="C131" s="36">
        <v>100</v>
      </c>
      <c r="D131" s="37">
        <v>0.04</v>
      </c>
      <c r="E131" s="37">
        <v>0</v>
      </c>
      <c r="F131" s="37">
        <v>9.1</v>
      </c>
      <c r="G131" s="37">
        <v>35</v>
      </c>
      <c r="H131" s="37">
        <v>0</v>
      </c>
      <c r="I131" s="38">
        <v>7</v>
      </c>
      <c r="K131" s="22"/>
      <c r="L131" s="8" t="s">
        <v>73</v>
      </c>
      <c r="M131" s="16">
        <v>100</v>
      </c>
      <c r="N131" s="25">
        <v>7</v>
      </c>
      <c r="O131" s="25">
        <v>7</v>
      </c>
      <c r="P131" s="25">
        <v>15.2</v>
      </c>
      <c r="Q131" s="25">
        <v>130</v>
      </c>
      <c r="R131" s="25">
        <v>46.55</v>
      </c>
      <c r="S131" s="38">
        <v>7</v>
      </c>
    </row>
    <row r="132" spans="1:19">
      <c r="A132" s="9"/>
      <c r="B132" s="3" t="s">
        <v>31</v>
      </c>
      <c r="C132" s="36">
        <v>150</v>
      </c>
      <c r="D132" s="37">
        <v>3.04</v>
      </c>
      <c r="E132" s="37">
        <v>0.32</v>
      </c>
      <c r="F132" s="37">
        <v>19.68</v>
      </c>
      <c r="G132" s="37">
        <v>89.4</v>
      </c>
      <c r="H132" s="37">
        <v>0</v>
      </c>
      <c r="I132" s="38">
        <v>7</v>
      </c>
      <c r="K132" s="9"/>
      <c r="L132" s="3" t="s">
        <v>31</v>
      </c>
      <c r="M132" s="16">
        <v>180</v>
      </c>
      <c r="N132" s="25">
        <v>0.02</v>
      </c>
      <c r="O132" s="25">
        <v>0.02</v>
      </c>
      <c r="P132" s="25">
        <v>9.99</v>
      </c>
      <c r="Q132" s="25">
        <v>40</v>
      </c>
      <c r="R132" s="25">
        <v>0.03</v>
      </c>
      <c r="S132" s="38">
        <v>7</v>
      </c>
    </row>
    <row r="133" spans="1:19">
      <c r="A133" s="9"/>
      <c r="B133" s="3" t="s">
        <v>22</v>
      </c>
      <c r="C133" s="36">
        <v>40</v>
      </c>
      <c r="D133" s="37">
        <v>0.12</v>
      </c>
      <c r="E133" s="37">
        <f>SUM(E129:E132)</f>
        <v>15.55</v>
      </c>
      <c r="F133" s="37">
        <f>SUM(F129:F132)</f>
        <v>57.5</v>
      </c>
      <c r="G133" s="37">
        <v>41</v>
      </c>
      <c r="H133" s="37">
        <v>2.83</v>
      </c>
      <c r="I133" s="37"/>
      <c r="K133" s="9"/>
      <c r="L133" s="3" t="s">
        <v>22</v>
      </c>
      <c r="M133" s="16">
        <v>50</v>
      </c>
      <c r="N133" s="25">
        <v>0.39</v>
      </c>
      <c r="O133" s="25">
        <v>0.39</v>
      </c>
      <c r="P133" s="25">
        <v>28.02</v>
      </c>
      <c r="Q133" s="25">
        <v>134.1</v>
      </c>
      <c r="R133" s="25">
        <v>0</v>
      </c>
      <c r="S133" s="37"/>
    </row>
    <row r="134" spans="1:19" ht="15.75" customHeight="1" thickBot="1">
      <c r="A134" s="9"/>
      <c r="B134" s="3"/>
      <c r="C134" s="83">
        <f>C129+C130+C131+C132+C133</f>
        <v>400</v>
      </c>
      <c r="D134" s="27">
        <v>4</v>
      </c>
      <c r="E134" s="27">
        <f t="shared" ref="E134:H135" si="20">E109+E112+E120+E125+E131</f>
        <v>3.1799999999999997</v>
      </c>
      <c r="F134" s="27">
        <f t="shared" si="20"/>
        <v>47.29</v>
      </c>
      <c r="G134" s="27">
        <f t="shared" si="20"/>
        <v>238.26</v>
      </c>
      <c r="H134" s="27">
        <f t="shared" si="20"/>
        <v>59.97</v>
      </c>
      <c r="I134" s="37"/>
      <c r="K134" s="9"/>
      <c r="L134" s="3"/>
      <c r="M134" s="93">
        <f>M129+M130+M131+M132+M133</f>
        <v>450</v>
      </c>
      <c r="N134" s="19">
        <f>SUM(N128:N133)</f>
        <v>16.760000000000002</v>
      </c>
      <c r="O134" s="19">
        <f>SUM(O128:O133)</f>
        <v>16.760000000000002</v>
      </c>
      <c r="P134" s="19">
        <f>SUM(P128:P133)</f>
        <v>57.2</v>
      </c>
      <c r="Q134" s="19">
        <f>SUM(Q128:Q133)</f>
        <v>453.1</v>
      </c>
      <c r="R134" s="19">
        <f>SUM(R128:R133)</f>
        <v>52.12</v>
      </c>
      <c r="S134" s="37"/>
    </row>
    <row r="135" spans="1:19" ht="16.5" hidden="1" thickBot="1">
      <c r="A135" s="9"/>
      <c r="B135" s="3"/>
      <c r="C135" s="35"/>
      <c r="D135" s="27">
        <f>D110+D113+D121+D126+D132</f>
        <v>8.06</v>
      </c>
      <c r="E135" s="27">
        <f t="shared" si="20"/>
        <v>5.7300000000000013</v>
      </c>
      <c r="F135" s="27">
        <f t="shared" si="20"/>
        <v>63.13</v>
      </c>
      <c r="G135" s="27">
        <f t="shared" si="20"/>
        <v>330.45000000000005</v>
      </c>
      <c r="H135" s="27">
        <f t="shared" si="20"/>
        <v>0</v>
      </c>
      <c r="I135" s="27"/>
      <c r="K135" s="9"/>
      <c r="L135" s="3"/>
      <c r="M135" s="16">
        <f t="shared" ref="M135" si="21">SUM(M128:M133)</f>
        <v>450</v>
      </c>
      <c r="N135" s="25">
        <f>SUM(N128:N133)</f>
        <v>16.760000000000002</v>
      </c>
      <c r="O135" s="25">
        <f>SUM(O128:O133)</f>
        <v>16.760000000000002</v>
      </c>
      <c r="P135" s="25">
        <f>SUM(P128:P133)</f>
        <v>57.2</v>
      </c>
      <c r="Q135" s="25">
        <f>SUM(Q128:Q133)</f>
        <v>453.1</v>
      </c>
      <c r="R135" s="25">
        <f>SUM(R128:R133)</f>
        <v>52.12</v>
      </c>
      <c r="S135" s="27"/>
    </row>
    <row r="136" spans="1:19" ht="16.5" hidden="1" thickBot="1">
      <c r="A136" s="3"/>
      <c r="B136" s="3"/>
      <c r="C136" s="42"/>
      <c r="D136" s="42"/>
      <c r="E136" s="42"/>
      <c r="F136" s="42"/>
      <c r="G136" s="42"/>
      <c r="H136" s="42"/>
      <c r="I136" s="73"/>
      <c r="K136" s="3"/>
      <c r="L136" s="3"/>
      <c r="M136" s="16"/>
      <c r="N136" s="25"/>
      <c r="O136" s="25"/>
      <c r="P136" s="25"/>
      <c r="Q136" s="25"/>
      <c r="R136" s="25"/>
      <c r="S136" s="73"/>
    </row>
    <row r="137" spans="1:19" ht="16.5" hidden="1" thickBot="1">
      <c r="A137" s="10"/>
      <c r="B137" s="10"/>
      <c r="C137" s="62"/>
      <c r="D137" s="63"/>
      <c r="E137" s="63"/>
      <c r="F137" s="63"/>
      <c r="G137" s="63"/>
      <c r="H137" s="63"/>
      <c r="I137" s="61"/>
      <c r="K137" s="10"/>
      <c r="L137" s="10"/>
      <c r="M137" s="18"/>
      <c r="N137" s="44"/>
      <c r="O137" s="44"/>
      <c r="P137" s="44"/>
      <c r="Q137" s="44"/>
      <c r="R137" s="44"/>
      <c r="S137" s="61"/>
    </row>
    <row r="138" spans="1:19" ht="29.25" customHeight="1" thickBot="1">
      <c r="A138" s="55" t="s">
        <v>130</v>
      </c>
      <c r="B138" s="56"/>
      <c r="C138" s="47"/>
      <c r="D138" s="51">
        <f>D111+D114+D122+D127+D136</f>
        <v>31.279999999999998</v>
      </c>
      <c r="E138" s="51">
        <f>E111+E114+E122+E127+E136</f>
        <v>35.450000000000003</v>
      </c>
      <c r="F138" s="51">
        <f>F111+F114+F122+F127+F136</f>
        <v>149.03</v>
      </c>
      <c r="G138" s="51">
        <v>1400</v>
      </c>
      <c r="H138" s="52">
        <v>38.9</v>
      </c>
      <c r="I138" s="85"/>
      <c r="K138" s="55" t="s">
        <v>130</v>
      </c>
      <c r="L138" s="56"/>
      <c r="M138" s="50"/>
      <c r="N138" s="51">
        <f>N111+N114+N122+N127+N136</f>
        <v>51.210000000000008</v>
      </c>
      <c r="O138" s="51">
        <v>49</v>
      </c>
      <c r="P138" s="51">
        <v>271.2</v>
      </c>
      <c r="Q138" s="51">
        <v>1799</v>
      </c>
      <c r="R138" s="52">
        <v>45.6</v>
      </c>
      <c r="S138" s="85"/>
    </row>
    <row r="140" spans="1:19" ht="44.25" customHeight="1">
      <c r="A140" s="1">
        <v>5</v>
      </c>
      <c r="K140" s="28">
        <v>5</v>
      </c>
    </row>
    <row r="141" spans="1:19" ht="18.75" customHeight="1">
      <c r="A141" s="103" t="s">
        <v>0</v>
      </c>
      <c r="B141" s="103" t="s">
        <v>1</v>
      </c>
      <c r="C141" s="102" t="s">
        <v>58</v>
      </c>
      <c r="D141" s="103" t="s">
        <v>2</v>
      </c>
      <c r="E141" s="103"/>
      <c r="F141" s="103"/>
      <c r="G141" s="101" t="s">
        <v>3</v>
      </c>
      <c r="H141" s="101" t="s">
        <v>4</v>
      </c>
      <c r="I141" s="101" t="s">
        <v>5</v>
      </c>
      <c r="K141" s="103" t="s">
        <v>0</v>
      </c>
      <c r="L141" s="103" t="s">
        <v>1</v>
      </c>
      <c r="M141" s="101" t="s">
        <v>72</v>
      </c>
      <c r="N141" s="103" t="s">
        <v>2</v>
      </c>
      <c r="O141" s="103"/>
      <c r="P141" s="103"/>
      <c r="Q141" s="101" t="s">
        <v>3</v>
      </c>
      <c r="R141" s="101" t="s">
        <v>4</v>
      </c>
      <c r="S141" s="101" t="s">
        <v>5</v>
      </c>
    </row>
    <row r="142" spans="1:19" ht="15" customHeight="1">
      <c r="A142" s="103"/>
      <c r="B142" s="103"/>
      <c r="C142" s="102"/>
      <c r="D142" s="103" t="s">
        <v>6</v>
      </c>
      <c r="E142" s="103" t="s">
        <v>7</v>
      </c>
      <c r="F142" s="103" t="s">
        <v>8</v>
      </c>
      <c r="G142" s="101"/>
      <c r="H142" s="101"/>
      <c r="I142" s="101"/>
      <c r="K142" s="103"/>
      <c r="L142" s="103"/>
      <c r="M142" s="101"/>
      <c r="N142" s="103" t="s">
        <v>6</v>
      </c>
      <c r="O142" s="103" t="s">
        <v>7</v>
      </c>
      <c r="P142" s="103" t="s">
        <v>8</v>
      </c>
      <c r="Q142" s="101"/>
      <c r="R142" s="101"/>
      <c r="S142" s="101"/>
    </row>
    <row r="143" spans="1:19" ht="15" customHeight="1">
      <c r="A143" s="103"/>
      <c r="B143" s="103"/>
      <c r="C143" s="102"/>
      <c r="D143" s="103"/>
      <c r="E143" s="103"/>
      <c r="F143" s="103"/>
      <c r="G143" s="101"/>
      <c r="H143" s="101"/>
      <c r="I143" s="101"/>
      <c r="K143" s="103"/>
      <c r="L143" s="103"/>
      <c r="M143" s="101"/>
      <c r="N143" s="103"/>
      <c r="O143" s="103"/>
      <c r="P143" s="103"/>
      <c r="Q143" s="101"/>
      <c r="R143" s="101"/>
      <c r="S143" s="101"/>
    </row>
    <row r="144" spans="1:19">
      <c r="A144" s="6" t="s">
        <v>43</v>
      </c>
      <c r="B144" s="6"/>
      <c r="C144" s="42"/>
      <c r="D144" s="42"/>
      <c r="E144" s="42"/>
      <c r="F144" s="42"/>
      <c r="G144" s="42"/>
      <c r="H144" s="42"/>
      <c r="I144" s="42"/>
      <c r="K144" s="6" t="s">
        <v>43</v>
      </c>
      <c r="L144" s="6"/>
      <c r="M144" s="16"/>
      <c r="N144" s="16"/>
      <c r="O144" s="16"/>
      <c r="P144" s="16"/>
      <c r="Q144" s="16"/>
      <c r="R144" s="16"/>
      <c r="S144" s="42"/>
    </row>
    <row r="145" spans="1:19">
      <c r="A145" s="6" t="s">
        <v>10</v>
      </c>
      <c r="B145" s="3" t="s">
        <v>116</v>
      </c>
      <c r="C145" s="36">
        <v>150</v>
      </c>
      <c r="D145" s="37">
        <v>6.82</v>
      </c>
      <c r="E145" s="37">
        <v>6.03</v>
      </c>
      <c r="F145" s="37">
        <v>16.899999999999999</v>
      </c>
      <c r="G145" s="37">
        <v>111</v>
      </c>
      <c r="H145" s="37">
        <v>5.32</v>
      </c>
      <c r="I145" s="38">
        <v>4</v>
      </c>
      <c r="K145" s="6" t="s">
        <v>10</v>
      </c>
      <c r="L145" s="3" t="s">
        <v>116</v>
      </c>
      <c r="M145" s="16">
        <v>180</v>
      </c>
      <c r="N145" s="34">
        <v>5.31</v>
      </c>
      <c r="O145" s="25">
        <v>6.46</v>
      </c>
      <c r="P145" s="25">
        <v>22.9</v>
      </c>
      <c r="Q145" s="25">
        <v>177</v>
      </c>
      <c r="R145" s="25">
        <v>1.1399999999999999</v>
      </c>
      <c r="S145" s="38">
        <v>4</v>
      </c>
    </row>
    <row r="146" spans="1:19">
      <c r="A146" s="9"/>
      <c r="B146" s="3" t="s">
        <v>25</v>
      </c>
      <c r="C146" s="36">
        <v>170</v>
      </c>
      <c r="D146" s="37">
        <v>0.59</v>
      </c>
      <c r="E146" s="37">
        <v>1.37</v>
      </c>
      <c r="F146" s="37">
        <v>4.0199999999999996</v>
      </c>
      <c r="G146" s="37">
        <v>30</v>
      </c>
      <c r="H146" s="37">
        <v>0.1</v>
      </c>
      <c r="I146" s="38">
        <v>2</v>
      </c>
      <c r="K146" s="9"/>
      <c r="L146" s="3" t="s">
        <v>25</v>
      </c>
      <c r="M146" s="16">
        <v>180</v>
      </c>
      <c r="N146" s="25">
        <v>2.7</v>
      </c>
      <c r="O146" s="25">
        <v>3.19</v>
      </c>
      <c r="P146" s="25">
        <v>15.8</v>
      </c>
      <c r="Q146" s="25">
        <v>107</v>
      </c>
      <c r="R146" s="25">
        <v>1.43</v>
      </c>
      <c r="S146" s="38">
        <v>2</v>
      </c>
    </row>
    <row r="147" spans="1:19" ht="15" customHeight="1">
      <c r="A147" s="9"/>
      <c r="B147" s="3" t="s">
        <v>65</v>
      </c>
      <c r="C147" s="36">
        <v>30</v>
      </c>
      <c r="D147" s="37">
        <v>3.67</v>
      </c>
      <c r="E147" s="37">
        <v>3.19</v>
      </c>
      <c r="F147" s="37">
        <v>15.8</v>
      </c>
      <c r="G147" s="37">
        <v>107</v>
      </c>
      <c r="H147" s="37">
        <v>1.43</v>
      </c>
      <c r="I147" s="38">
        <v>13</v>
      </c>
      <c r="K147" s="9"/>
      <c r="L147" s="3" t="s">
        <v>65</v>
      </c>
      <c r="M147" s="16">
        <v>40</v>
      </c>
      <c r="N147" s="25">
        <v>1.58</v>
      </c>
      <c r="O147" s="25">
        <v>6.88</v>
      </c>
      <c r="P147" s="25">
        <v>14.6</v>
      </c>
      <c r="Q147" s="25">
        <v>139</v>
      </c>
      <c r="R147" s="25">
        <v>7.0000000000000007E-2</v>
      </c>
      <c r="S147" s="38">
        <v>13</v>
      </c>
    </row>
    <row r="148" spans="1:19" hidden="1">
      <c r="A148" s="9"/>
      <c r="B148" s="3"/>
      <c r="C148" s="36"/>
      <c r="D148" s="37">
        <v>4.7300000000000004</v>
      </c>
      <c r="E148" s="37">
        <v>6.88</v>
      </c>
      <c r="F148" s="37">
        <v>14.6</v>
      </c>
      <c r="G148" s="37">
        <v>139</v>
      </c>
      <c r="H148" s="37">
        <v>7.0000000000000007E-2</v>
      </c>
      <c r="I148" s="37"/>
      <c r="K148" s="9"/>
      <c r="L148" s="3"/>
      <c r="M148" s="17">
        <v>416</v>
      </c>
      <c r="N148" s="25">
        <f>SUM(N145:N147)</f>
        <v>9.59</v>
      </c>
      <c r="O148" s="25">
        <f>SUM(O145:O147)</f>
        <v>16.53</v>
      </c>
      <c r="P148" s="25">
        <f>SUM(P145:P147)</f>
        <v>53.300000000000004</v>
      </c>
      <c r="Q148" s="25">
        <f>SUM(Q145:Q147)</f>
        <v>423</v>
      </c>
      <c r="R148" s="25">
        <f>SUM(R145:R147)</f>
        <v>2.6399999999999997</v>
      </c>
      <c r="S148" s="37"/>
    </row>
    <row r="149" spans="1:19">
      <c r="A149" s="9"/>
      <c r="B149" s="3"/>
      <c r="C149" s="84">
        <f>C145+C146+C147</f>
        <v>350</v>
      </c>
      <c r="D149" s="27">
        <f>SUM(D145:D148)</f>
        <v>15.81</v>
      </c>
      <c r="E149" s="27">
        <f>SUM(E145:E148)</f>
        <v>17.47</v>
      </c>
      <c r="F149" s="27">
        <f>SUM(F145:F148)</f>
        <v>51.32</v>
      </c>
      <c r="G149" s="27">
        <f>SUM(G145:G148)</f>
        <v>387</v>
      </c>
      <c r="H149" s="27">
        <f>SUM(H145:H148)</f>
        <v>6.92</v>
      </c>
      <c r="I149" s="37"/>
      <c r="K149" s="9"/>
      <c r="L149" s="3"/>
      <c r="M149" s="81">
        <f>M145+M146+M147</f>
        <v>400</v>
      </c>
      <c r="N149" s="96">
        <f t="shared" ref="N149:R149" si="22">N145+N146+N147</f>
        <v>9.59</v>
      </c>
      <c r="O149" s="96">
        <f t="shared" si="22"/>
        <v>16.53</v>
      </c>
      <c r="P149" s="96">
        <f t="shared" si="22"/>
        <v>53.300000000000004</v>
      </c>
      <c r="Q149" s="96">
        <f t="shared" si="22"/>
        <v>423</v>
      </c>
      <c r="R149" s="96">
        <f t="shared" si="22"/>
        <v>2.6399999999999997</v>
      </c>
      <c r="S149" s="37"/>
    </row>
    <row r="150" spans="1:19">
      <c r="A150" s="6" t="s">
        <v>13</v>
      </c>
      <c r="B150" s="3" t="s">
        <v>117</v>
      </c>
      <c r="C150" s="36">
        <v>100</v>
      </c>
      <c r="D150" s="37">
        <v>0.8</v>
      </c>
      <c r="E150" s="37">
        <v>0.8</v>
      </c>
      <c r="F150" s="37">
        <v>19.600000000000001</v>
      </c>
      <c r="G150" s="37">
        <v>80.2</v>
      </c>
      <c r="H150" s="37">
        <v>4</v>
      </c>
      <c r="I150" s="37"/>
      <c r="K150" s="6" t="s">
        <v>13</v>
      </c>
      <c r="L150" s="3" t="s">
        <v>117</v>
      </c>
      <c r="M150" s="16">
        <v>100</v>
      </c>
      <c r="N150" s="25">
        <v>0.8</v>
      </c>
      <c r="O150" s="25">
        <v>0.35</v>
      </c>
      <c r="P150" s="25">
        <v>21.84</v>
      </c>
      <c r="Q150" s="25">
        <v>93.75</v>
      </c>
      <c r="R150" s="25">
        <v>13.13</v>
      </c>
      <c r="S150" s="37"/>
    </row>
    <row r="151" spans="1:19" hidden="1">
      <c r="A151" s="3"/>
      <c r="B151" s="3"/>
      <c r="C151" s="36"/>
      <c r="D151" s="37"/>
      <c r="E151" s="37"/>
      <c r="F151" s="37"/>
      <c r="G151" s="37"/>
      <c r="H151" s="37"/>
      <c r="I151" s="37"/>
      <c r="K151" s="3"/>
      <c r="L151" s="3"/>
      <c r="M151" s="16"/>
      <c r="N151" s="25"/>
      <c r="O151" s="25"/>
      <c r="P151" s="25"/>
      <c r="Q151" s="25"/>
      <c r="R151" s="25"/>
      <c r="S151" s="37"/>
    </row>
    <row r="152" spans="1:19">
      <c r="A152" s="6" t="s">
        <v>14</v>
      </c>
      <c r="B152" s="4" t="s">
        <v>91</v>
      </c>
      <c r="C152" s="36">
        <v>30</v>
      </c>
      <c r="D152" s="37">
        <v>0.4</v>
      </c>
      <c r="E152" s="37">
        <v>2.46</v>
      </c>
      <c r="F152" s="37">
        <v>1.5</v>
      </c>
      <c r="G152" s="37">
        <v>30</v>
      </c>
      <c r="H152" s="37">
        <v>6.7</v>
      </c>
      <c r="I152" s="38">
        <v>37</v>
      </c>
      <c r="K152" s="6" t="s">
        <v>14</v>
      </c>
      <c r="L152" s="4" t="s">
        <v>91</v>
      </c>
      <c r="M152" s="16">
        <v>40</v>
      </c>
      <c r="N152" s="25">
        <v>0.68</v>
      </c>
      <c r="O152" s="25">
        <v>4.99</v>
      </c>
      <c r="P152" s="25">
        <v>5.62</v>
      </c>
      <c r="Q152" s="25">
        <v>76</v>
      </c>
      <c r="R152" s="25">
        <v>4.21</v>
      </c>
      <c r="S152" s="38">
        <v>37</v>
      </c>
    </row>
    <row r="153" spans="1:19">
      <c r="A153" s="9"/>
      <c r="B153" s="8" t="s">
        <v>118</v>
      </c>
      <c r="C153" s="36">
        <v>150</v>
      </c>
      <c r="D153" s="37">
        <v>0.78</v>
      </c>
      <c r="E153" s="37">
        <v>2.1</v>
      </c>
      <c r="F153" s="37">
        <v>3.9</v>
      </c>
      <c r="G153" s="37">
        <v>37.700000000000003</v>
      </c>
      <c r="H153" s="37">
        <v>6.24</v>
      </c>
      <c r="I153" s="38">
        <v>15</v>
      </c>
      <c r="K153" s="9"/>
      <c r="L153" s="8" t="s">
        <v>118</v>
      </c>
      <c r="M153" s="16">
        <v>180</v>
      </c>
      <c r="N153" s="25">
        <v>5.27</v>
      </c>
      <c r="O153" s="25">
        <v>5.18</v>
      </c>
      <c r="P153" s="25">
        <v>15.4</v>
      </c>
      <c r="Q153" s="25">
        <v>135</v>
      </c>
      <c r="R153" s="25">
        <v>11.2</v>
      </c>
      <c r="S153" s="38">
        <v>15</v>
      </c>
    </row>
    <row r="154" spans="1:19">
      <c r="A154" s="9"/>
      <c r="B154" s="3" t="s">
        <v>38</v>
      </c>
      <c r="C154" s="36">
        <v>150</v>
      </c>
      <c r="D154" s="37">
        <v>1.68</v>
      </c>
      <c r="E154" s="37">
        <v>2.69</v>
      </c>
      <c r="F154" s="37">
        <v>9.7100000000000009</v>
      </c>
      <c r="G154" s="37">
        <v>69</v>
      </c>
      <c r="H154" s="37">
        <v>4.5999999999999996</v>
      </c>
      <c r="I154" s="38">
        <v>2</v>
      </c>
      <c r="K154" s="9"/>
      <c r="L154" s="3" t="s">
        <v>38</v>
      </c>
      <c r="M154" s="16">
        <v>180</v>
      </c>
      <c r="N154" s="25">
        <v>14.6</v>
      </c>
      <c r="O154" s="25">
        <v>7.47</v>
      </c>
      <c r="P154" s="25">
        <v>21.95</v>
      </c>
      <c r="Q154" s="25">
        <v>265</v>
      </c>
      <c r="R154" s="25">
        <v>8.9700000000000006</v>
      </c>
      <c r="S154" s="38">
        <v>2</v>
      </c>
    </row>
    <row r="155" spans="1:19">
      <c r="A155" s="9"/>
      <c r="B155" s="3" t="s">
        <v>119</v>
      </c>
      <c r="C155" s="36">
        <v>130</v>
      </c>
      <c r="D155" s="37">
        <v>13.4</v>
      </c>
      <c r="E155" s="37">
        <v>13.1</v>
      </c>
      <c r="F155" s="37">
        <v>33.1</v>
      </c>
      <c r="G155" s="37">
        <v>299</v>
      </c>
      <c r="H155" s="37">
        <v>0.9</v>
      </c>
      <c r="I155" s="38">
        <v>15</v>
      </c>
      <c r="K155" s="9"/>
      <c r="L155" s="3" t="s">
        <v>119</v>
      </c>
      <c r="M155" s="16">
        <v>150</v>
      </c>
      <c r="N155" s="25">
        <v>0</v>
      </c>
      <c r="O155" s="25">
        <v>0.01</v>
      </c>
      <c r="P155" s="25">
        <v>16.5</v>
      </c>
      <c r="Q155" s="25">
        <v>64</v>
      </c>
      <c r="R155" s="25">
        <v>45.07</v>
      </c>
      <c r="S155" s="38">
        <v>15</v>
      </c>
    </row>
    <row r="156" spans="1:19">
      <c r="A156" s="9"/>
      <c r="B156" s="9" t="s">
        <v>16</v>
      </c>
      <c r="C156" s="36">
        <v>40</v>
      </c>
      <c r="D156" s="37">
        <v>0.4</v>
      </c>
      <c r="E156" s="37">
        <v>0</v>
      </c>
      <c r="F156" s="37">
        <v>14.6</v>
      </c>
      <c r="G156" s="37">
        <v>54</v>
      </c>
      <c r="H156" s="37">
        <v>37.6</v>
      </c>
      <c r="I156" s="37"/>
      <c r="K156" s="9"/>
      <c r="L156" s="9" t="s">
        <v>16</v>
      </c>
      <c r="M156" s="16">
        <v>50</v>
      </c>
      <c r="N156" s="25">
        <v>3.3</v>
      </c>
      <c r="O156" s="25">
        <v>0.6</v>
      </c>
      <c r="P156" s="25">
        <v>16.78</v>
      </c>
      <c r="Q156" s="25">
        <v>99.39</v>
      </c>
      <c r="R156" s="25">
        <v>0</v>
      </c>
      <c r="S156" s="37"/>
    </row>
    <row r="157" spans="1:19" hidden="1">
      <c r="A157" s="9"/>
      <c r="B157" s="9"/>
      <c r="C157" s="36"/>
      <c r="D157" s="37">
        <v>2.64</v>
      </c>
      <c r="E157" s="37">
        <v>0.48</v>
      </c>
      <c r="F157" s="37">
        <v>13.36</v>
      </c>
      <c r="G157" s="37">
        <v>69.5</v>
      </c>
      <c r="H157" s="37">
        <v>0</v>
      </c>
      <c r="I157" s="37"/>
      <c r="K157" s="9"/>
      <c r="L157" s="3"/>
      <c r="M157" s="16">
        <f>SUM(M152:M156)</f>
        <v>600</v>
      </c>
      <c r="N157" s="25">
        <f t="shared" ref="N157" si="23">SUM(N152:N156)</f>
        <v>23.849999999999998</v>
      </c>
      <c r="O157" s="25">
        <f>SUM(O152:O156)</f>
        <v>18.250000000000004</v>
      </c>
      <c r="P157" s="25">
        <f>SUM(P152:P156)</f>
        <v>76.25</v>
      </c>
      <c r="Q157" s="25">
        <f>SUM(Q152:Q156)</f>
        <v>639.39</v>
      </c>
      <c r="R157" s="25">
        <f>SUM(R152:R156)</f>
        <v>69.45</v>
      </c>
      <c r="S157" s="37"/>
    </row>
    <row r="158" spans="1:19">
      <c r="A158" s="6"/>
      <c r="B158" s="6"/>
      <c r="C158" s="84">
        <f>C151+C152+C153+C154+C155+C156</f>
        <v>500</v>
      </c>
      <c r="D158" s="84">
        <f t="shared" ref="D158:H158" si="24">SUM(D153:D157)</f>
        <v>18.899999999999999</v>
      </c>
      <c r="E158" s="84">
        <f t="shared" si="24"/>
        <v>18.37</v>
      </c>
      <c r="F158" s="84">
        <f t="shared" si="24"/>
        <v>74.67</v>
      </c>
      <c r="G158" s="27">
        <f t="shared" si="24"/>
        <v>529.20000000000005</v>
      </c>
      <c r="H158" s="84">
        <f t="shared" si="24"/>
        <v>49.34</v>
      </c>
      <c r="I158" s="36"/>
      <c r="K158" s="6"/>
      <c r="L158" s="6"/>
      <c r="M158" s="93">
        <f>M152+M153+M154+M155+M156</f>
        <v>600</v>
      </c>
      <c r="N158" s="93">
        <f t="shared" ref="N158:R158" si="25">N152+N153+N154+N155+N156</f>
        <v>23.849999999999998</v>
      </c>
      <c r="O158" s="93">
        <f t="shared" si="25"/>
        <v>18.250000000000004</v>
      </c>
      <c r="P158" s="93">
        <f t="shared" si="25"/>
        <v>76.25</v>
      </c>
      <c r="Q158" s="93">
        <f t="shared" si="25"/>
        <v>639.39</v>
      </c>
      <c r="R158" s="93">
        <f t="shared" si="25"/>
        <v>69.45</v>
      </c>
      <c r="S158" s="36"/>
    </row>
    <row r="159" spans="1:19">
      <c r="A159" s="6" t="s">
        <v>17</v>
      </c>
      <c r="B159" s="3" t="s">
        <v>34</v>
      </c>
      <c r="C159" s="36">
        <v>150</v>
      </c>
      <c r="D159" s="37">
        <v>4.53</v>
      </c>
      <c r="E159" s="37">
        <v>3.75</v>
      </c>
      <c r="F159" s="37">
        <v>6</v>
      </c>
      <c r="G159" s="37">
        <v>75</v>
      </c>
      <c r="H159" s="37">
        <v>1.05</v>
      </c>
      <c r="I159" s="37"/>
      <c r="K159" s="6" t="s">
        <v>17</v>
      </c>
      <c r="L159" s="3" t="s">
        <v>34</v>
      </c>
      <c r="M159" s="16">
        <v>180</v>
      </c>
      <c r="N159" s="25">
        <v>4.16</v>
      </c>
      <c r="O159" s="25">
        <v>5.7</v>
      </c>
      <c r="P159" s="25">
        <v>3.26</v>
      </c>
      <c r="Q159" s="25">
        <v>74.900000000000006</v>
      </c>
      <c r="R159" s="25">
        <v>0</v>
      </c>
      <c r="S159" s="37"/>
    </row>
    <row r="160" spans="1:19" ht="15" customHeight="1">
      <c r="A160" s="9"/>
      <c r="B160" s="3" t="s">
        <v>137</v>
      </c>
      <c r="C160" s="36">
        <v>60</v>
      </c>
      <c r="D160" s="37">
        <v>3.2</v>
      </c>
      <c r="E160" s="37">
        <v>2.6</v>
      </c>
      <c r="F160" s="37">
        <v>17.5</v>
      </c>
      <c r="G160" s="37">
        <v>106</v>
      </c>
      <c r="H160" s="37">
        <v>0.81</v>
      </c>
      <c r="I160" s="38">
        <v>7</v>
      </c>
      <c r="K160" s="9"/>
      <c r="L160" s="3" t="s">
        <v>137</v>
      </c>
      <c r="M160" s="16">
        <v>70</v>
      </c>
      <c r="N160" s="25">
        <v>2.25</v>
      </c>
      <c r="O160" s="25">
        <v>5.98</v>
      </c>
      <c r="P160" s="25">
        <v>32.6</v>
      </c>
      <c r="Q160" s="25">
        <v>204.01</v>
      </c>
      <c r="R160" s="25">
        <v>0.46</v>
      </c>
      <c r="S160" s="38">
        <v>7</v>
      </c>
    </row>
    <row r="161" spans="1:19" ht="0.75" hidden="1" customHeight="1">
      <c r="A161" s="9"/>
      <c r="B161" s="3"/>
      <c r="C161" s="36"/>
      <c r="D161" s="37">
        <v>3.2</v>
      </c>
      <c r="E161" s="37">
        <v>2.6</v>
      </c>
      <c r="F161" s="37">
        <v>17.5</v>
      </c>
      <c r="G161" s="37">
        <v>106</v>
      </c>
      <c r="H161" s="37">
        <v>0.81</v>
      </c>
      <c r="I161" s="37"/>
      <c r="K161" s="9"/>
      <c r="L161" s="3" t="s">
        <v>66</v>
      </c>
      <c r="M161" s="16">
        <v>80</v>
      </c>
      <c r="N161" s="25">
        <v>0.4</v>
      </c>
      <c r="O161" s="25">
        <v>0</v>
      </c>
      <c r="P161" s="25">
        <v>24</v>
      </c>
      <c r="Q161" s="25">
        <v>99.2</v>
      </c>
      <c r="R161" s="25">
        <v>12</v>
      </c>
      <c r="S161" s="37"/>
    </row>
    <row r="162" spans="1:19" ht="15" customHeight="1">
      <c r="A162" s="9"/>
      <c r="B162" s="3"/>
      <c r="C162" s="84">
        <v>260</v>
      </c>
      <c r="D162" s="27">
        <f t="shared" ref="D162:H162" si="26">SUM(D160:D161)</f>
        <v>6.4</v>
      </c>
      <c r="E162" s="27">
        <f t="shared" si="26"/>
        <v>5.2</v>
      </c>
      <c r="F162" s="27">
        <f t="shared" si="26"/>
        <v>35</v>
      </c>
      <c r="G162" s="27">
        <f t="shared" si="26"/>
        <v>212</v>
      </c>
      <c r="H162" s="27">
        <f t="shared" si="26"/>
        <v>1.62</v>
      </c>
      <c r="I162" s="37"/>
      <c r="K162" s="9"/>
      <c r="L162" s="3"/>
      <c r="M162" s="93">
        <f>M159+M160</f>
        <v>250</v>
      </c>
      <c r="N162" s="19">
        <f t="shared" ref="N162" si="27">SUM(N159:N161)</f>
        <v>6.8100000000000005</v>
      </c>
      <c r="O162" s="19">
        <f>SUM(O159:O160)</f>
        <v>11.68</v>
      </c>
      <c r="P162" s="19">
        <f>SUM(P159:P160)</f>
        <v>35.86</v>
      </c>
      <c r="Q162" s="19">
        <f>SUM(Q159:Q160)</f>
        <v>278.90999999999997</v>
      </c>
      <c r="R162" s="19">
        <f>SUM(R159:R160)</f>
        <v>0.46</v>
      </c>
      <c r="S162" s="37"/>
    </row>
    <row r="163" spans="1:19" hidden="1">
      <c r="A163" s="9"/>
      <c r="B163" s="3"/>
      <c r="C163" s="36"/>
      <c r="D163" s="37"/>
      <c r="E163" s="37"/>
      <c r="F163" s="37"/>
      <c r="G163" s="37"/>
      <c r="H163" s="37"/>
      <c r="I163" s="37"/>
      <c r="K163" s="9"/>
      <c r="L163" s="3"/>
      <c r="M163" s="16"/>
      <c r="N163" s="25"/>
      <c r="O163" s="25"/>
      <c r="P163" s="25"/>
      <c r="Q163" s="25"/>
      <c r="R163" s="25"/>
      <c r="S163" s="37"/>
    </row>
    <row r="164" spans="1:19">
      <c r="A164" s="6" t="s">
        <v>19</v>
      </c>
      <c r="B164" s="8" t="s">
        <v>79</v>
      </c>
      <c r="C164" s="36">
        <v>120</v>
      </c>
      <c r="D164" s="37">
        <v>2.1</v>
      </c>
      <c r="E164" s="37">
        <v>5.18</v>
      </c>
      <c r="F164" s="37">
        <v>10.8</v>
      </c>
      <c r="G164" s="37">
        <v>94.6</v>
      </c>
      <c r="H164" s="37">
        <v>33</v>
      </c>
      <c r="I164" s="38">
        <v>3</v>
      </c>
      <c r="K164" s="6" t="s">
        <v>19</v>
      </c>
      <c r="L164" s="8" t="s">
        <v>79</v>
      </c>
      <c r="M164" s="16">
        <v>150</v>
      </c>
      <c r="N164" s="25">
        <v>8.91</v>
      </c>
      <c r="O164" s="25">
        <v>12.5</v>
      </c>
      <c r="P164" s="25">
        <v>16.899999999999999</v>
      </c>
      <c r="Q164" s="25">
        <v>220</v>
      </c>
      <c r="R164" s="25">
        <v>0.7</v>
      </c>
      <c r="S164" s="38">
        <v>3</v>
      </c>
    </row>
    <row r="165" spans="1:19">
      <c r="A165" s="6"/>
      <c r="B165" s="3" t="s">
        <v>71</v>
      </c>
      <c r="C165" s="36">
        <v>25</v>
      </c>
      <c r="D165" s="37">
        <v>5.08</v>
      </c>
      <c r="E165" s="37">
        <v>4.5999999999999996</v>
      </c>
      <c r="F165" s="37">
        <v>0.28000000000000003</v>
      </c>
      <c r="G165" s="37">
        <v>63</v>
      </c>
      <c r="H165" s="37">
        <v>0</v>
      </c>
      <c r="I165" s="38">
        <v>3</v>
      </c>
      <c r="K165" s="6"/>
      <c r="L165" s="3" t="s">
        <v>71</v>
      </c>
      <c r="M165" s="16">
        <v>30</v>
      </c>
      <c r="N165" s="25">
        <v>3.27</v>
      </c>
      <c r="O165" s="25">
        <v>3.75</v>
      </c>
      <c r="P165" s="25">
        <v>7.21</v>
      </c>
      <c r="Q165" s="25">
        <v>58</v>
      </c>
      <c r="R165" s="25">
        <v>0.31</v>
      </c>
      <c r="S165" s="38">
        <v>3</v>
      </c>
    </row>
    <row r="166" spans="1:19">
      <c r="A166" s="9"/>
      <c r="B166" s="3" t="s">
        <v>21</v>
      </c>
      <c r="C166" s="36">
        <v>150</v>
      </c>
      <c r="D166" s="37">
        <v>0.06</v>
      </c>
      <c r="E166" s="37">
        <v>0.02</v>
      </c>
      <c r="F166" s="37">
        <v>9.99</v>
      </c>
      <c r="G166" s="37">
        <v>40</v>
      </c>
      <c r="H166" s="37">
        <v>0.03</v>
      </c>
      <c r="I166" s="38">
        <v>19</v>
      </c>
      <c r="K166" s="9"/>
      <c r="L166" s="3" t="s">
        <v>21</v>
      </c>
      <c r="M166" s="16">
        <v>150</v>
      </c>
      <c r="N166" s="25">
        <v>0.02</v>
      </c>
      <c r="O166" s="25">
        <v>0</v>
      </c>
      <c r="P166" s="25">
        <v>9.3000000000000007</v>
      </c>
      <c r="Q166" s="25">
        <v>36</v>
      </c>
      <c r="R166" s="25">
        <v>0.8</v>
      </c>
      <c r="S166" s="38">
        <v>19</v>
      </c>
    </row>
    <row r="167" spans="1:19" ht="15" customHeight="1">
      <c r="A167" s="9"/>
      <c r="B167" s="3" t="s">
        <v>22</v>
      </c>
      <c r="C167" s="36">
        <v>40</v>
      </c>
      <c r="D167" s="37">
        <v>3.04</v>
      </c>
      <c r="E167" s="37">
        <v>0.32</v>
      </c>
      <c r="F167" s="37">
        <v>19.68</v>
      </c>
      <c r="G167" s="37">
        <v>89.4</v>
      </c>
      <c r="H167" s="37">
        <v>0</v>
      </c>
      <c r="I167" s="37"/>
      <c r="K167" s="9"/>
      <c r="L167" s="3" t="s">
        <v>22</v>
      </c>
      <c r="M167" s="16">
        <v>50</v>
      </c>
      <c r="N167" s="25">
        <v>3.97</v>
      </c>
      <c r="O167" s="25">
        <v>0.39</v>
      </c>
      <c r="P167" s="25">
        <v>28.02</v>
      </c>
      <c r="Q167" s="25">
        <v>134.1</v>
      </c>
      <c r="R167" s="25">
        <v>0</v>
      </c>
      <c r="S167" s="37"/>
    </row>
    <row r="168" spans="1:19" hidden="1">
      <c r="A168" s="9"/>
      <c r="B168" s="3"/>
      <c r="C168" s="36"/>
      <c r="D168" s="37">
        <v>7.0000000000000007E-2</v>
      </c>
      <c r="E168" s="37">
        <v>0.18</v>
      </c>
      <c r="F168" s="37">
        <v>16.2</v>
      </c>
      <c r="G168" s="37">
        <v>70.2</v>
      </c>
      <c r="H168" s="37">
        <v>18</v>
      </c>
      <c r="I168" s="37"/>
      <c r="K168" s="9"/>
      <c r="L168" s="3"/>
      <c r="M168" s="16"/>
      <c r="N168" s="25"/>
      <c r="O168" s="25"/>
      <c r="P168" s="25"/>
      <c r="Q168" s="25"/>
      <c r="R168" s="25"/>
      <c r="S168" s="37"/>
    </row>
    <row r="169" spans="1:19">
      <c r="A169" s="9"/>
      <c r="B169" s="3" t="s">
        <v>66</v>
      </c>
      <c r="C169" s="36">
        <v>65</v>
      </c>
      <c r="D169" s="37">
        <v>3.2</v>
      </c>
      <c r="E169" s="37">
        <v>2.6</v>
      </c>
      <c r="F169" s="37">
        <v>17.5</v>
      </c>
      <c r="G169" s="37">
        <v>106</v>
      </c>
      <c r="H169" s="37">
        <v>0.81</v>
      </c>
      <c r="I169" s="37"/>
      <c r="K169" s="9"/>
      <c r="L169" s="3" t="s">
        <v>66</v>
      </c>
      <c r="M169" s="16">
        <v>70</v>
      </c>
      <c r="N169" s="37">
        <v>3.2</v>
      </c>
      <c r="O169" s="37">
        <v>2.6</v>
      </c>
      <c r="P169" s="37">
        <v>17.5</v>
      </c>
      <c r="Q169" s="37">
        <v>106</v>
      </c>
      <c r="R169" s="37">
        <v>0.81</v>
      </c>
      <c r="S169" s="37"/>
    </row>
    <row r="170" spans="1:19">
      <c r="A170" s="3"/>
      <c r="B170" s="3"/>
      <c r="C170" s="84">
        <f>C164+C165+C166+C167+C169</f>
        <v>400</v>
      </c>
      <c r="D170" s="27">
        <f t="shared" ref="D170:H170" si="28">SUM(D164:D168)</f>
        <v>10.35</v>
      </c>
      <c r="E170" s="27">
        <f t="shared" si="28"/>
        <v>10.299999999999999</v>
      </c>
      <c r="F170" s="27">
        <f t="shared" si="28"/>
        <v>56.95</v>
      </c>
      <c r="G170" s="27">
        <f t="shared" si="28"/>
        <v>357.2</v>
      </c>
      <c r="H170" s="27">
        <f t="shared" si="28"/>
        <v>51.03</v>
      </c>
      <c r="I170" s="37"/>
      <c r="K170" s="3"/>
      <c r="L170" s="3"/>
      <c r="M170" s="93">
        <f>M164+M165+M166+M167+M169</f>
        <v>450</v>
      </c>
      <c r="N170" s="19">
        <f>N148+N150+N157+N162+N168</f>
        <v>41.05</v>
      </c>
      <c r="O170" s="19">
        <f>SUM(O164:O168)</f>
        <v>16.64</v>
      </c>
      <c r="P170" s="19">
        <f>SUM(P164:P168)</f>
        <v>61.429999999999993</v>
      </c>
      <c r="Q170" s="19">
        <f>SUM(Q164:Q168)</f>
        <v>448.1</v>
      </c>
      <c r="R170" s="19">
        <f>SUM(R164:R168)</f>
        <v>1.81</v>
      </c>
      <c r="S170" s="37"/>
    </row>
    <row r="171" spans="1:19" ht="0.75" customHeight="1" thickBot="1">
      <c r="A171" s="10"/>
      <c r="B171" s="10"/>
      <c r="C171" s="53"/>
      <c r="D171" s="54"/>
      <c r="E171" s="54"/>
      <c r="F171" s="54"/>
      <c r="G171" s="54"/>
      <c r="H171" s="54"/>
      <c r="I171" s="54"/>
      <c r="K171" s="10"/>
      <c r="L171" s="10"/>
      <c r="M171" s="18"/>
      <c r="N171" s="64"/>
      <c r="O171" s="44"/>
      <c r="P171" s="44"/>
      <c r="Q171" s="44"/>
      <c r="R171" s="44"/>
      <c r="S171" s="54"/>
    </row>
    <row r="172" spans="1:19" ht="32.25" thickBot="1">
      <c r="A172" s="55" t="s">
        <v>131</v>
      </c>
      <c r="B172" s="56"/>
      <c r="C172" s="47"/>
      <c r="D172" s="48">
        <f>D149+D151+D158+D162+D170</f>
        <v>51.46</v>
      </c>
      <c r="E172" s="48">
        <f>E149+E151+E158+E162+E170</f>
        <v>51.34</v>
      </c>
      <c r="F172" s="48">
        <v>199</v>
      </c>
      <c r="G172" s="48">
        <f>G149+G151+G158+G162+G170</f>
        <v>1485.4</v>
      </c>
      <c r="H172" s="49">
        <v>39.6</v>
      </c>
      <c r="I172" s="80"/>
      <c r="K172" s="55" t="s">
        <v>131</v>
      </c>
      <c r="L172" s="56"/>
      <c r="M172" s="50"/>
      <c r="N172" s="51">
        <v>64.3</v>
      </c>
      <c r="O172" s="51">
        <v>59.1</v>
      </c>
      <c r="P172" s="51">
        <v>263.5</v>
      </c>
      <c r="Q172" s="51">
        <f>Q148+Q150+Q157+Q162+Q170</f>
        <v>1883.1499999999996</v>
      </c>
      <c r="R172" s="52">
        <v>43.5</v>
      </c>
      <c r="S172" s="80"/>
    </row>
    <row r="174" spans="1:19" ht="48.75" customHeight="1">
      <c r="A174" s="1">
        <v>6</v>
      </c>
      <c r="K174" s="1">
        <v>6</v>
      </c>
    </row>
    <row r="175" spans="1:19" ht="18.75" customHeight="1">
      <c r="A175" s="103" t="s">
        <v>0</v>
      </c>
      <c r="B175" s="103" t="s">
        <v>1</v>
      </c>
      <c r="C175" s="102" t="s">
        <v>58</v>
      </c>
      <c r="D175" s="103" t="s">
        <v>2</v>
      </c>
      <c r="E175" s="103"/>
      <c r="F175" s="103"/>
      <c r="G175" s="101" t="s">
        <v>3</v>
      </c>
      <c r="H175" s="101" t="s">
        <v>4</v>
      </c>
      <c r="I175" s="101" t="s">
        <v>5</v>
      </c>
      <c r="K175" s="103" t="s">
        <v>0</v>
      </c>
      <c r="L175" s="103" t="s">
        <v>1</v>
      </c>
      <c r="M175" s="101" t="s">
        <v>72</v>
      </c>
      <c r="N175" s="103" t="s">
        <v>2</v>
      </c>
      <c r="O175" s="103"/>
      <c r="P175" s="103"/>
      <c r="Q175" s="101" t="s">
        <v>3</v>
      </c>
      <c r="R175" s="101" t="s">
        <v>4</v>
      </c>
      <c r="S175" s="101" t="s">
        <v>5</v>
      </c>
    </row>
    <row r="176" spans="1:19" ht="15" customHeight="1">
      <c r="A176" s="103"/>
      <c r="B176" s="103"/>
      <c r="C176" s="102"/>
      <c r="D176" s="103" t="s">
        <v>6</v>
      </c>
      <c r="E176" s="103" t="s">
        <v>7</v>
      </c>
      <c r="F176" s="103" t="s">
        <v>8</v>
      </c>
      <c r="G176" s="101"/>
      <c r="H176" s="101"/>
      <c r="I176" s="101"/>
      <c r="K176" s="103"/>
      <c r="L176" s="103"/>
      <c r="M176" s="101"/>
      <c r="N176" s="103" t="s">
        <v>6</v>
      </c>
      <c r="O176" s="103" t="s">
        <v>7</v>
      </c>
      <c r="P176" s="103" t="s">
        <v>8</v>
      </c>
      <c r="Q176" s="101"/>
      <c r="R176" s="101"/>
      <c r="S176" s="101"/>
    </row>
    <row r="177" spans="1:19" ht="15" customHeight="1">
      <c r="A177" s="103"/>
      <c r="B177" s="103"/>
      <c r="C177" s="102"/>
      <c r="D177" s="103"/>
      <c r="E177" s="103"/>
      <c r="F177" s="103"/>
      <c r="G177" s="101"/>
      <c r="H177" s="101"/>
      <c r="I177" s="101"/>
      <c r="K177" s="103"/>
      <c r="L177" s="103"/>
      <c r="M177" s="101"/>
      <c r="N177" s="103"/>
      <c r="O177" s="103"/>
      <c r="P177" s="103"/>
      <c r="Q177" s="101"/>
      <c r="R177" s="101"/>
      <c r="S177" s="101"/>
    </row>
    <row r="178" spans="1:19">
      <c r="A178" s="6" t="s">
        <v>46</v>
      </c>
      <c r="B178" s="6"/>
      <c r="C178" s="42"/>
      <c r="D178" s="42"/>
      <c r="E178" s="42"/>
      <c r="F178" s="42"/>
      <c r="G178" s="42"/>
      <c r="H178" s="42"/>
      <c r="I178" s="42"/>
      <c r="K178" s="6" t="s">
        <v>46</v>
      </c>
      <c r="L178" s="6"/>
      <c r="M178" s="16"/>
      <c r="N178" s="16"/>
      <c r="O178" s="16"/>
      <c r="P178" s="16"/>
      <c r="Q178" s="16"/>
      <c r="R178" s="16"/>
      <c r="S178" s="42"/>
    </row>
    <row r="179" spans="1:19">
      <c r="A179" s="6" t="s">
        <v>10</v>
      </c>
      <c r="B179" s="3" t="s">
        <v>120</v>
      </c>
      <c r="C179" s="36">
        <v>150</v>
      </c>
      <c r="D179" s="37">
        <v>4.46</v>
      </c>
      <c r="E179" s="37">
        <v>4.5199999999999996</v>
      </c>
      <c r="F179" s="37">
        <v>20.56</v>
      </c>
      <c r="G179" s="37">
        <v>140</v>
      </c>
      <c r="H179" s="37">
        <v>0.4</v>
      </c>
      <c r="I179" s="38">
        <v>6</v>
      </c>
      <c r="K179" s="6" t="s">
        <v>10</v>
      </c>
      <c r="L179" s="3" t="s">
        <v>120</v>
      </c>
      <c r="M179" s="16">
        <v>180</v>
      </c>
      <c r="N179" s="25">
        <v>7.85</v>
      </c>
      <c r="O179" s="25">
        <v>7.85</v>
      </c>
      <c r="P179" s="25">
        <v>21.4</v>
      </c>
      <c r="Q179" s="25">
        <v>177</v>
      </c>
      <c r="R179" s="25">
        <v>1.1399999999999999</v>
      </c>
      <c r="S179" s="38">
        <v>6</v>
      </c>
    </row>
    <row r="180" spans="1:19">
      <c r="A180" s="9"/>
      <c r="B180" s="3" t="s">
        <v>47</v>
      </c>
      <c r="C180" s="36">
        <v>170</v>
      </c>
      <c r="D180" s="37">
        <v>3.48</v>
      </c>
      <c r="E180" s="37">
        <v>3.13</v>
      </c>
      <c r="F180" s="37">
        <v>20.61</v>
      </c>
      <c r="G180" s="37">
        <v>121</v>
      </c>
      <c r="H180" s="37">
        <v>0.47</v>
      </c>
      <c r="I180" s="38">
        <v>6</v>
      </c>
      <c r="K180" s="9"/>
      <c r="L180" s="3" t="s">
        <v>47</v>
      </c>
      <c r="M180" s="16">
        <v>180</v>
      </c>
      <c r="N180" s="25">
        <v>2.34</v>
      </c>
      <c r="O180" s="25">
        <v>2.34</v>
      </c>
      <c r="P180" s="25">
        <v>14.3</v>
      </c>
      <c r="Q180" s="25">
        <v>89</v>
      </c>
      <c r="R180" s="25">
        <v>1.2</v>
      </c>
      <c r="S180" s="38">
        <v>6</v>
      </c>
    </row>
    <row r="181" spans="1:19">
      <c r="A181" s="9"/>
      <c r="B181" s="3" t="s">
        <v>61</v>
      </c>
      <c r="C181" s="41" t="s">
        <v>151</v>
      </c>
      <c r="D181" s="37">
        <v>1.58</v>
      </c>
      <c r="E181" s="37">
        <v>4.2300000000000004</v>
      </c>
      <c r="F181" s="37">
        <v>10.09</v>
      </c>
      <c r="G181" s="37">
        <v>85.55</v>
      </c>
      <c r="H181" s="37">
        <v>0</v>
      </c>
      <c r="I181" s="38">
        <v>15</v>
      </c>
      <c r="K181" s="9"/>
      <c r="L181" s="3" t="s">
        <v>61</v>
      </c>
      <c r="M181" s="16">
        <v>40</v>
      </c>
      <c r="N181" s="25">
        <v>3.93</v>
      </c>
      <c r="O181" s="25">
        <v>3.93</v>
      </c>
      <c r="P181" s="25">
        <v>28.9</v>
      </c>
      <c r="Q181" s="25">
        <v>161</v>
      </c>
      <c r="R181" s="25">
        <v>0.48</v>
      </c>
      <c r="S181" s="38">
        <v>15</v>
      </c>
    </row>
    <row r="182" spans="1:19">
      <c r="A182" s="9"/>
      <c r="B182" s="3"/>
      <c r="C182" s="87">
        <f>C179+C180+C181</f>
        <v>350</v>
      </c>
      <c r="D182" s="27">
        <f>SUM(D179:D181)</f>
        <v>9.52</v>
      </c>
      <c r="E182" s="27">
        <f>SUM(E179:E181)</f>
        <v>11.879999999999999</v>
      </c>
      <c r="F182" s="27">
        <f>SUM(F179:F181)</f>
        <v>51.260000000000005</v>
      </c>
      <c r="G182" s="27">
        <f>SUM(G179:G181)</f>
        <v>346.55</v>
      </c>
      <c r="H182" s="27">
        <f>SUM(H179:H181)</f>
        <v>0.87</v>
      </c>
      <c r="I182" s="37"/>
      <c r="K182" s="9"/>
      <c r="L182" s="3"/>
      <c r="M182" s="95">
        <v>400</v>
      </c>
      <c r="N182" s="19">
        <f>SUM(N179:N181)</f>
        <v>14.12</v>
      </c>
      <c r="O182" s="19">
        <f>SUM(O179:O181)</f>
        <v>14.12</v>
      </c>
      <c r="P182" s="19">
        <f>SUM(P179:P181)</f>
        <v>64.599999999999994</v>
      </c>
      <c r="Q182" s="19">
        <f>SUM(Q179:Q181)</f>
        <v>427</v>
      </c>
      <c r="R182" s="19">
        <f>SUM(R179:R181)</f>
        <v>2.82</v>
      </c>
      <c r="S182" s="37"/>
    </row>
    <row r="183" spans="1:19">
      <c r="A183" s="9"/>
      <c r="B183" s="3"/>
      <c r="C183" s="38"/>
      <c r="D183" s="37"/>
      <c r="E183" s="37"/>
      <c r="F183" s="37"/>
      <c r="G183" s="37"/>
      <c r="H183" s="37"/>
      <c r="I183" s="37"/>
      <c r="K183" s="9"/>
      <c r="L183" s="3"/>
      <c r="M183" s="17"/>
      <c r="N183" s="25"/>
      <c r="O183" s="25"/>
      <c r="P183" s="25"/>
      <c r="Q183" s="25"/>
      <c r="R183" s="25"/>
      <c r="S183" s="37"/>
    </row>
    <row r="184" spans="1:19">
      <c r="A184" s="6" t="s">
        <v>13</v>
      </c>
      <c r="B184" s="3" t="s">
        <v>78</v>
      </c>
      <c r="C184" s="36">
        <v>100</v>
      </c>
      <c r="D184" s="37">
        <v>0.8</v>
      </c>
      <c r="E184" s="37">
        <v>0.8</v>
      </c>
      <c r="F184" s="37">
        <v>19.600000000000001</v>
      </c>
      <c r="G184" s="37">
        <v>80.2</v>
      </c>
      <c r="H184" s="37">
        <v>4</v>
      </c>
      <c r="I184" s="37"/>
      <c r="K184" s="6" t="s">
        <v>13</v>
      </c>
      <c r="L184" s="3" t="s">
        <v>78</v>
      </c>
      <c r="M184" s="16">
        <v>100</v>
      </c>
      <c r="N184" s="25">
        <v>0.82</v>
      </c>
      <c r="O184" s="25">
        <v>0.82</v>
      </c>
      <c r="P184" s="25">
        <v>19.600000000000001</v>
      </c>
      <c r="Q184" s="25">
        <v>90</v>
      </c>
      <c r="R184" s="25">
        <v>20.399999999999999</v>
      </c>
      <c r="S184" s="37"/>
    </row>
    <row r="185" spans="1:19" hidden="1">
      <c r="A185" s="3"/>
      <c r="B185" s="3"/>
      <c r="C185" s="36"/>
      <c r="D185" s="37"/>
      <c r="E185" s="37"/>
      <c r="F185" s="37"/>
      <c r="G185" s="37"/>
      <c r="H185" s="37"/>
      <c r="I185" s="37"/>
      <c r="K185" s="3"/>
      <c r="L185" s="3"/>
      <c r="M185" s="16"/>
      <c r="N185" s="25"/>
      <c r="O185" s="25"/>
      <c r="P185" s="25"/>
      <c r="Q185" s="25"/>
      <c r="R185" s="25"/>
      <c r="S185" s="37"/>
    </row>
    <row r="186" spans="1:19">
      <c r="A186" s="6" t="s">
        <v>14</v>
      </c>
      <c r="B186" s="8" t="s">
        <v>147</v>
      </c>
      <c r="C186" s="36">
        <v>40</v>
      </c>
      <c r="D186" s="37">
        <v>0.4</v>
      </c>
      <c r="E186" s="37">
        <v>2.46</v>
      </c>
      <c r="F186" s="37">
        <v>1.5</v>
      </c>
      <c r="G186" s="37">
        <v>30</v>
      </c>
      <c r="H186" s="37">
        <v>6.7</v>
      </c>
      <c r="I186" s="37"/>
      <c r="K186" s="6" t="s">
        <v>14</v>
      </c>
      <c r="L186" s="8" t="s">
        <v>121</v>
      </c>
      <c r="M186" s="16">
        <v>50</v>
      </c>
      <c r="N186" s="25">
        <v>3.1</v>
      </c>
      <c r="O186" s="25">
        <v>3.1</v>
      </c>
      <c r="P186" s="25">
        <v>3.16</v>
      </c>
      <c r="Q186" s="25">
        <v>43</v>
      </c>
      <c r="R186" s="25">
        <v>7.5</v>
      </c>
      <c r="S186" s="37"/>
    </row>
    <row r="187" spans="1:19" ht="19.5" customHeight="1">
      <c r="A187" s="9"/>
      <c r="B187" s="8" t="s">
        <v>150</v>
      </c>
      <c r="C187" s="36">
        <v>150</v>
      </c>
      <c r="D187" s="37">
        <v>0.4</v>
      </c>
      <c r="E187" s="37">
        <v>2.46</v>
      </c>
      <c r="F187" s="37">
        <v>1.5</v>
      </c>
      <c r="G187" s="37">
        <v>30</v>
      </c>
      <c r="H187" s="37">
        <v>6.7</v>
      </c>
      <c r="I187" s="38">
        <v>13</v>
      </c>
      <c r="K187" s="9"/>
      <c r="L187" s="8" t="s">
        <v>150</v>
      </c>
      <c r="M187" s="16">
        <v>180</v>
      </c>
      <c r="N187" s="25">
        <v>2.84</v>
      </c>
      <c r="O187" s="25">
        <v>2.84</v>
      </c>
      <c r="P187" s="25">
        <v>18.100000000000001</v>
      </c>
      <c r="Q187" s="25">
        <v>104</v>
      </c>
      <c r="R187" s="25">
        <v>8.25</v>
      </c>
      <c r="S187" s="38">
        <v>13</v>
      </c>
    </row>
    <row r="188" spans="1:19">
      <c r="A188" s="9"/>
      <c r="B188" s="3" t="s">
        <v>48</v>
      </c>
      <c r="C188" s="36">
        <v>150</v>
      </c>
      <c r="D188" s="37">
        <v>1.43</v>
      </c>
      <c r="E188" s="37">
        <v>2.62</v>
      </c>
      <c r="F188" s="37">
        <v>9.35</v>
      </c>
      <c r="G188" s="37">
        <v>68</v>
      </c>
      <c r="H188" s="37">
        <v>3.69</v>
      </c>
      <c r="I188" s="38">
        <v>3</v>
      </c>
      <c r="K188" s="9"/>
      <c r="L188" s="3" t="s">
        <v>48</v>
      </c>
      <c r="M188" s="16">
        <v>180</v>
      </c>
      <c r="N188" s="25">
        <v>9.0399999999999991</v>
      </c>
      <c r="O188" s="25">
        <v>9.0399999999999991</v>
      </c>
      <c r="P188" s="25">
        <v>20.3</v>
      </c>
      <c r="Q188" s="25">
        <v>219</v>
      </c>
      <c r="R188" s="25">
        <v>20.03</v>
      </c>
      <c r="S188" s="38">
        <v>3</v>
      </c>
    </row>
    <row r="189" spans="1:19">
      <c r="A189" s="9"/>
      <c r="B189" s="3" t="s">
        <v>149</v>
      </c>
      <c r="C189" s="36">
        <v>150</v>
      </c>
      <c r="D189" s="37">
        <v>2.6</v>
      </c>
      <c r="E189" s="37">
        <v>2.6</v>
      </c>
      <c r="F189" s="37">
        <v>13.1</v>
      </c>
      <c r="G189" s="37">
        <v>79</v>
      </c>
      <c r="H189" s="37">
        <v>4.5</v>
      </c>
      <c r="I189" s="38">
        <v>21</v>
      </c>
      <c r="K189" s="9"/>
      <c r="L189" s="3" t="s">
        <v>149</v>
      </c>
      <c r="M189" s="16">
        <v>180</v>
      </c>
      <c r="N189" s="25">
        <v>0.01</v>
      </c>
      <c r="O189" s="25">
        <v>0.01</v>
      </c>
      <c r="P189" s="25">
        <v>22.56</v>
      </c>
      <c r="Q189" s="25">
        <v>100</v>
      </c>
      <c r="R189" s="25">
        <v>0.36</v>
      </c>
      <c r="S189" s="38">
        <v>21</v>
      </c>
    </row>
    <row r="190" spans="1:19" ht="15" customHeight="1">
      <c r="A190" s="9"/>
      <c r="B190" s="9" t="s">
        <v>16</v>
      </c>
      <c r="C190" s="36">
        <v>40</v>
      </c>
      <c r="D190" s="37">
        <v>10</v>
      </c>
      <c r="E190" s="37">
        <v>9.6999999999999993</v>
      </c>
      <c r="F190" s="37">
        <v>4.5</v>
      </c>
      <c r="G190" s="37">
        <v>146</v>
      </c>
      <c r="H190" s="37">
        <v>0</v>
      </c>
      <c r="I190" s="37"/>
      <c r="K190" s="9"/>
      <c r="L190" s="9" t="s">
        <v>16</v>
      </c>
      <c r="M190" s="16">
        <v>50</v>
      </c>
      <c r="N190" s="25">
        <v>0.6</v>
      </c>
      <c r="O190" s="25">
        <v>0.6</v>
      </c>
      <c r="P190" s="25">
        <v>16.78</v>
      </c>
      <c r="Q190" s="25">
        <v>99.39</v>
      </c>
      <c r="R190" s="25">
        <v>0</v>
      </c>
      <c r="S190" s="37"/>
    </row>
    <row r="191" spans="1:19" ht="0.75" hidden="1" customHeight="1">
      <c r="A191" s="9"/>
      <c r="B191" s="3"/>
      <c r="C191" s="36"/>
      <c r="D191" s="37">
        <v>0.1</v>
      </c>
      <c r="E191" s="37">
        <v>0.05</v>
      </c>
      <c r="F191" s="37">
        <v>9.1</v>
      </c>
      <c r="G191" s="37">
        <v>40.659999999999997</v>
      </c>
      <c r="H191" s="37">
        <v>44.5</v>
      </c>
      <c r="I191" s="37"/>
      <c r="K191" s="9"/>
      <c r="L191" s="3"/>
      <c r="M191" s="16">
        <f t="shared" ref="M191:R191" si="29">SUM(M186:M190)</f>
        <v>640</v>
      </c>
      <c r="N191" s="25">
        <f t="shared" si="29"/>
        <v>15.589999999999998</v>
      </c>
      <c r="O191" s="25">
        <f t="shared" si="29"/>
        <v>15.589999999999998</v>
      </c>
      <c r="P191" s="25">
        <f t="shared" si="29"/>
        <v>80.900000000000006</v>
      </c>
      <c r="Q191" s="25">
        <f t="shared" si="29"/>
        <v>565.39</v>
      </c>
      <c r="R191" s="25">
        <f t="shared" si="29"/>
        <v>36.14</v>
      </c>
      <c r="S191" s="37"/>
    </row>
    <row r="192" spans="1:19" hidden="1">
      <c r="A192" s="6"/>
      <c r="B192" s="6"/>
      <c r="C192" s="36"/>
      <c r="D192" s="37">
        <v>2.64</v>
      </c>
      <c r="E192" s="37">
        <v>0.48</v>
      </c>
      <c r="F192" s="37">
        <v>13.36</v>
      </c>
      <c r="G192" s="37">
        <v>69.5</v>
      </c>
      <c r="H192" s="37">
        <v>0</v>
      </c>
      <c r="I192" s="37"/>
      <c r="K192" s="6"/>
      <c r="L192" s="6"/>
      <c r="M192" s="16"/>
      <c r="N192" s="25"/>
      <c r="O192" s="25"/>
      <c r="P192" s="25"/>
      <c r="Q192" s="25"/>
      <c r="R192" s="25"/>
      <c r="S192" s="37"/>
    </row>
    <row r="193" spans="1:19">
      <c r="A193" s="6"/>
      <c r="B193" s="3"/>
      <c r="C193" s="86">
        <f>C186+C187+C188+C189+C190</f>
        <v>530</v>
      </c>
      <c r="D193" s="27">
        <f t="shared" ref="D193:H193" si="30">SUM(D187:D192)</f>
        <v>17.169999999999998</v>
      </c>
      <c r="E193" s="27">
        <f t="shared" si="30"/>
        <v>17.91</v>
      </c>
      <c r="F193" s="27">
        <f t="shared" si="30"/>
        <v>50.91</v>
      </c>
      <c r="G193" s="27">
        <f t="shared" si="30"/>
        <v>433.15999999999997</v>
      </c>
      <c r="H193" s="27">
        <f t="shared" si="30"/>
        <v>59.39</v>
      </c>
      <c r="I193" s="37"/>
      <c r="K193" s="6"/>
      <c r="L193" s="3"/>
      <c r="M193" s="95">
        <f>M186+M187+M188+M189+M190</f>
        <v>640</v>
      </c>
      <c r="N193" s="27">
        <f t="shared" ref="N193:R193" si="31">SUM(N187:N192)</f>
        <v>28.08</v>
      </c>
      <c r="O193" s="27">
        <f t="shared" si="31"/>
        <v>28.08</v>
      </c>
      <c r="P193" s="27">
        <f t="shared" si="31"/>
        <v>158.64000000000001</v>
      </c>
      <c r="Q193" s="27">
        <f t="shared" si="31"/>
        <v>1087.78</v>
      </c>
      <c r="R193" s="27">
        <f t="shared" si="31"/>
        <v>64.78</v>
      </c>
      <c r="S193" s="37"/>
    </row>
    <row r="194" spans="1:19">
      <c r="A194" s="6" t="s">
        <v>17</v>
      </c>
      <c r="B194" s="3" t="s">
        <v>18</v>
      </c>
      <c r="C194" s="36">
        <v>150</v>
      </c>
      <c r="D194" s="37">
        <v>4.53</v>
      </c>
      <c r="E194" s="37">
        <v>3.75</v>
      </c>
      <c r="F194" s="37">
        <v>6</v>
      </c>
      <c r="G194" s="37">
        <v>75</v>
      </c>
      <c r="H194" s="37">
        <v>1.05</v>
      </c>
      <c r="I194" s="37"/>
      <c r="K194" s="6" t="s">
        <v>17</v>
      </c>
      <c r="L194" s="3" t="s">
        <v>18</v>
      </c>
      <c r="M194" s="16">
        <v>180</v>
      </c>
      <c r="N194" s="25">
        <v>4.88</v>
      </c>
      <c r="O194" s="25">
        <v>4.88</v>
      </c>
      <c r="P194" s="25">
        <v>9.07</v>
      </c>
      <c r="Q194" s="25">
        <v>102</v>
      </c>
      <c r="R194" s="25">
        <v>2.46</v>
      </c>
      <c r="S194" s="37"/>
    </row>
    <row r="195" spans="1:19">
      <c r="A195" s="9"/>
      <c r="B195" s="3" t="s">
        <v>51</v>
      </c>
      <c r="C195" s="36">
        <v>20</v>
      </c>
      <c r="D195" s="37">
        <v>2.25</v>
      </c>
      <c r="E195" s="37">
        <v>4.32</v>
      </c>
      <c r="F195" s="37">
        <v>2.7</v>
      </c>
      <c r="G195" s="37">
        <v>52.38</v>
      </c>
      <c r="H195" s="37">
        <v>0</v>
      </c>
      <c r="I195" s="37"/>
      <c r="K195" s="9"/>
      <c r="L195" s="3" t="s">
        <v>51</v>
      </c>
      <c r="M195" s="16">
        <v>20</v>
      </c>
      <c r="N195" s="25">
        <v>0</v>
      </c>
      <c r="O195" s="25">
        <v>0</v>
      </c>
      <c r="P195" s="25">
        <v>23.5</v>
      </c>
      <c r="Q195" s="25">
        <v>89.7</v>
      </c>
      <c r="R195" s="25">
        <v>0</v>
      </c>
      <c r="S195" s="37"/>
    </row>
    <row r="196" spans="1:19">
      <c r="A196" s="9"/>
      <c r="B196" s="3" t="s">
        <v>57</v>
      </c>
      <c r="C196" s="36">
        <v>50</v>
      </c>
      <c r="D196" s="37">
        <v>0.9</v>
      </c>
      <c r="E196" s="37">
        <v>0</v>
      </c>
      <c r="F196" s="37">
        <v>8.48</v>
      </c>
      <c r="G196" s="37">
        <v>41.6</v>
      </c>
      <c r="H196" s="37">
        <v>15</v>
      </c>
      <c r="I196" s="37"/>
      <c r="K196" s="9"/>
      <c r="L196" s="3" t="s">
        <v>57</v>
      </c>
      <c r="M196" s="16">
        <v>50</v>
      </c>
      <c r="N196" s="25">
        <v>0</v>
      </c>
      <c r="O196" s="25">
        <v>0</v>
      </c>
      <c r="P196" s="25">
        <v>10.6</v>
      </c>
      <c r="Q196" s="25">
        <v>52</v>
      </c>
      <c r="R196" s="25">
        <v>15</v>
      </c>
      <c r="S196" s="37"/>
    </row>
    <row r="197" spans="1:19">
      <c r="A197" s="9"/>
      <c r="B197" s="3"/>
      <c r="C197" s="86">
        <f>C194+C195+C196</f>
        <v>220</v>
      </c>
      <c r="D197" s="27">
        <v>0.8</v>
      </c>
      <c r="E197" s="27">
        <v>0.7</v>
      </c>
      <c r="F197" s="27">
        <v>20</v>
      </c>
      <c r="G197" s="27">
        <v>86</v>
      </c>
      <c r="H197" s="27">
        <v>0</v>
      </c>
      <c r="I197" s="37"/>
      <c r="K197" s="9"/>
      <c r="L197" s="3"/>
      <c r="M197" s="95">
        <f>SUM(M194:M196)</f>
        <v>250</v>
      </c>
      <c r="N197" s="95">
        <f t="shared" ref="N197" si="32">SUM(N194:N196)</f>
        <v>4.88</v>
      </c>
      <c r="O197" s="95">
        <f t="shared" ref="O197:R197" si="33">SUM(O194:O196)</f>
        <v>4.88</v>
      </c>
      <c r="P197" s="95">
        <f t="shared" si="33"/>
        <v>43.17</v>
      </c>
      <c r="Q197" s="95">
        <f t="shared" si="33"/>
        <v>243.7</v>
      </c>
      <c r="R197" s="95">
        <f t="shared" si="33"/>
        <v>17.46</v>
      </c>
      <c r="S197" s="37"/>
    </row>
    <row r="198" spans="1:19">
      <c r="A198" s="6" t="s">
        <v>19</v>
      </c>
      <c r="B198" s="8" t="s">
        <v>148</v>
      </c>
      <c r="C198" s="36">
        <v>60</v>
      </c>
      <c r="D198" s="37">
        <f t="shared" ref="D198:H198" si="34">SUM(D195:D197)</f>
        <v>3.95</v>
      </c>
      <c r="E198" s="37">
        <f t="shared" si="34"/>
        <v>5.0200000000000005</v>
      </c>
      <c r="F198" s="37">
        <f t="shared" si="34"/>
        <v>31.18</v>
      </c>
      <c r="G198" s="37">
        <f t="shared" si="34"/>
        <v>179.98000000000002</v>
      </c>
      <c r="H198" s="37">
        <f t="shared" si="34"/>
        <v>15</v>
      </c>
      <c r="I198" s="38">
        <v>6</v>
      </c>
      <c r="K198" s="6" t="s">
        <v>19</v>
      </c>
      <c r="L198" s="8" t="s">
        <v>148</v>
      </c>
      <c r="M198" s="16">
        <v>70</v>
      </c>
      <c r="N198" s="25">
        <v>8.09</v>
      </c>
      <c r="O198" s="25">
        <v>8.09</v>
      </c>
      <c r="P198" s="25">
        <v>4.17</v>
      </c>
      <c r="Q198" s="25">
        <v>87.69</v>
      </c>
      <c r="R198" s="25">
        <v>5.95</v>
      </c>
      <c r="S198" s="38">
        <v>6</v>
      </c>
    </row>
    <row r="199" spans="1:19">
      <c r="A199" s="9"/>
      <c r="B199" s="3" t="s">
        <v>95</v>
      </c>
      <c r="C199" s="36">
        <v>130</v>
      </c>
      <c r="D199" s="37">
        <v>17.47</v>
      </c>
      <c r="E199" s="37">
        <v>12.63</v>
      </c>
      <c r="F199" s="37">
        <v>25.02</v>
      </c>
      <c r="G199" s="37">
        <v>185</v>
      </c>
      <c r="H199" s="37">
        <v>0.2</v>
      </c>
      <c r="I199" s="38">
        <v>1</v>
      </c>
      <c r="K199" s="9"/>
      <c r="L199" s="3" t="s">
        <v>95</v>
      </c>
      <c r="M199" s="16">
        <v>130</v>
      </c>
      <c r="N199" s="25">
        <v>4.8</v>
      </c>
      <c r="O199" s="25">
        <v>4.8</v>
      </c>
      <c r="P199" s="25">
        <v>20.399999999999999</v>
      </c>
      <c r="Q199" s="25">
        <v>137</v>
      </c>
      <c r="R199" s="25">
        <v>18.16</v>
      </c>
      <c r="S199" s="38">
        <v>1</v>
      </c>
    </row>
    <row r="200" spans="1:19">
      <c r="A200" s="9"/>
      <c r="B200" s="3" t="s">
        <v>31</v>
      </c>
      <c r="C200" s="36">
        <v>170</v>
      </c>
      <c r="D200" s="37">
        <v>3.04</v>
      </c>
      <c r="E200" s="37">
        <v>0.32</v>
      </c>
      <c r="F200" s="37">
        <v>19.68</v>
      </c>
      <c r="G200" s="37">
        <v>89.4</v>
      </c>
      <c r="H200" s="37">
        <v>0</v>
      </c>
      <c r="I200" s="38">
        <v>7</v>
      </c>
      <c r="K200" s="9"/>
      <c r="L200" s="3" t="s">
        <v>31</v>
      </c>
      <c r="M200" s="16">
        <v>200</v>
      </c>
      <c r="N200" s="25">
        <v>0.02</v>
      </c>
      <c r="O200" s="25">
        <v>0.02</v>
      </c>
      <c r="P200" s="25">
        <v>9.99</v>
      </c>
      <c r="Q200" s="25">
        <v>40</v>
      </c>
      <c r="R200" s="25">
        <v>0.03</v>
      </c>
      <c r="S200" s="38">
        <v>7</v>
      </c>
    </row>
    <row r="201" spans="1:19">
      <c r="A201" s="9"/>
      <c r="B201" s="3" t="s">
        <v>22</v>
      </c>
      <c r="C201" s="36">
        <v>40</v>
      </c>
      <c r="D201" s="37">
        <v>0.4</v>
      </c>
      <c r="E201" s="37">
        <v>2.6</v>
      </c>
      <c r="F201" s="37">
        <v>3.7</v>
      </c>
      <c r="G201" s="37">
        <v>41</v>
      </c>
      <c r="H201" s="37">
        <v>2.1</v>
      </c>
      <c r="I201" s="38"/>
      <c r="K201" s="9"/>
      <c r="L201" s="3" t="s">
        <v>22</v>
      </c>
      <c r="M201" s="16">
        <v>50</v>
      </c>
      <c r="N201" s="25">
        <v>0.39</v>
      </c>
      <c r="O201" s="25">
        <v>0.39</v>
      </c>
      <c r="P201" s="25">
        <v>28.02</v>
      </c>
      <c r="Q201" s="25">
        <v>134.1</v>
      </c>
      <c r="R201" s="25">
        <v>0</v>
      </c>
      <c r="S201" s="38"/>
    </row>
    <row r="202" spans="1:19" hidden="1">
      <c r="A202" s="3"/>
      <c r="B202" s="3"/>
      <c r="C202" s="36"/>
      <c r="D202" s="37">
        <v>3.04</v>
      </c>
      <c r="E202" s="37">
        <v>0.32</v>
      </c>
      <c r="F202" s="37">
        <v>19.68</v>
      </c>
      <c r="G202" s="37">
        <v>89.4</v>
      </c>
      <c r="H202" s="37">
        <v>0</v>
      </c>
      <c r="I202" s="37"/>
      <c r="K202" s="3"/>
      <c r="L202" s="3"/>
      <c r="M202" s="16">
        <f t="shared" ref="M202:R202" si="35">SUM(M198:M201)</f>
        <v>450</v>
      </c>
      <c r="N202" s="25">
        <f t="shared" si="35"/>
        <v>13.3</v>
      </c>
      <c r="O202" s="25">
        <f t="shared" si="35"/>
        <v>13.3</v>
      </c>
      <c r="P202" s="25">
        <f t="shared" si="35"/>
        <v>62.58</v>
      </c>
      <c r="Q202" s="25">
        <f t="shared" si="35"/>
        <v>398.78999999999996</v>
      </c>
      <c r="R202" s="25">
        <f t="shared" si="35"/>
        <v>24.14</v>
      </c>
      <c r="S202" s="37"/>
    </row>
    <row r="203" spans="1:19">
      <c r="A203" s="39"/>
      <c r="B203" s="40"/>
      <c r="C203" s="86">
        <f>C198+C199+C200+C201</f>
        <v>400</v>
      </c>
      <c r="D203" s="27">
        <f t="shared" ref="D203:H203" si="36">SUM(D200:D202)</f>
        <v>6.48</v>
      </c>
      <c r="E203" s="27">
        <f t="shared" si="36"/>
        <v>3.2399999999999998</v>
      </c>
      <c r="F203" s="27">
        <f t="shared" si="36"/>
        <v>43.06</v>
      </c>
      <c r="G203" s="27">
        <f t="shared" si="36"/>
        <v>219.8</v>
      </c>
      <c r="H203" s="27">
        <f t="shared" si="36"/>
        <v>2.1</v>
      </c>
      <c r="I203" s="37"/>
      <c r="K203" s="39"/>
      <c r="L203" s="40"/>
      <c r="M203" s="95">
        <f>M198+M199+M200+M201</f>
        <v>450</v>
      </c>
      <c r="N203" s="19">
        <f>N182+N184+N191+N195+N202</f>
        <v>43.83</v>
      </c>
      <c r="O203" s="19">
        <f>O182+O184+O191+O195+O202</f>
        <v>43.83</v>
      </c>
      <c r="P203" s="19">
        <f>P182+P184+P191+P195+P202</f>
        <v>251.18</v>
      </c>
      <c r="Q203" s="27">
        <f>SUM(Q200:Q202)</f>
        <v>572.89</v>
      </c>
      <c r="R203" s="19">
        <f>R182+R184+R191+R195+R202</f>
        <v>83.5</v>
      </c>
      <c r="S203" s="37"/>
    </row>
    <row r="204" spans="1:19" ht="16.5" thickBot="1">
      <c r="A204" s="57"/>
      <c r="B204" s="58"/>
      <c r="C204" s="53"/>
      <c r="D204" s="54"/>
      <c r="E204" s="54"/>
      <c r="F204" s="54"/>
      <c r="G204" s="54"/>
      <c r="H204" s="54"/>
      <c r="I204" s="54"/>
      <c r="K204" s="57"/>
      <c r="L204" s="58"/>
      <c r="M204" s="2"/>
      <c r="N204" s="44"/>
      <c r="O204" s="44"/>
      <c r="P204" s="44"/>
      <c r="Q204" s="54"/>
      <c r="R204" s="44"/>
      <c r="S204" s="54"/>
    </row>
    <row r="205" spans="1:19" ht="32.25" thickBot="1">
      <c r="A205" s="55" t="s">
        <v>132</v>
      </c>
      <c r="B205" s="5"/>
      <c r="C205" s="47"/>
      <c r="D205" s="48">
        <f>D182+D185+D193+D198+D203</f>
        <v>37.119999999999997</v>
      </c>
      <c r="E205" s="48">
        <f>E182+E185+E193+E198+E203</f>
        <v>38.050000000000004</v>
      </c>
      <c r="F205" s="48">
        <f>F182+F185+F193+F198+F203</f>
        <v>176.41</v>
      </c>
      <c r="G205" s="48">
        <f>G182+G185+G193+G198+G203</f>
        <v>1179.49</v>
      </c>
      <c r="H205" s="49">
        <v>42.9</v>
      </c>
      <c r="I205" s="80"/>
      <c r="K205" s="55" t="s">
        <v>132</v>
      </c>
      <c r="L205" s="5"/>
      <c r="M205" s="47"/>
      <c r="N205" s="48">
        <v>51.2</v>
      </c>
      <c r="O205" s="48">
        <v>50.3</v>
      </c>
      <c r="P205" s="48">
        <v>256</v>
      </c>
      <c r="Q205" s="48">
        <v>1803</v>
      </c>
      <c r="R205" s="49">
        <v>42.1</v>
      </c>
      <c r="S205" s="80"/>
    </row>
    <row r="208" spans="1:19">
      <c r="A208" s="23" t="s">
        <v>84</v>
      </c>
      <c r="B208" s="13"/>
      <c r="K208" s="23" t="s">
        <v>84</v>
      </c>
      <c r="L208" s="13"/>
      <c r="M208" s="31"/>
      <c r="N208" s="31"/>
      <c r="O208" s="32"/>
      <c r="P208" s="32"/>
      <c r="Q208" s="32"/>
      <c r="R208" s="31"/>
    </row>
    <row r="209" spans="1:19" ht="18.75" customHeight="1">
      <c r="A209" s="103" t="s">
        <v>0</v>
      </c>
      <c r="B209" s="103" t="s">
        <v>1</v>
      </c>
      <c r="C209" s="102" t="s">
        <v>58</v>
      </c>
      <c r="D209" s="103" t="s">
        <v>2</v>
      </c>
      <c r="E209" s="103"/>
      <c r="F209" s="103"/>
      <c r="G209" s="101" t="s">
        <v>3</v>
      </c>
      <c r="H209" s="101" t="s">
        <v>4</v>
      </c>
      <c r="I209" s="101" t="s">
        <v>5</v>
      </c>
      <c r="K209" s="103" t="s">
        <v>0</v>
      </c>
      <c r="L209" s="103" t="s">
        <v>1</v>
      </c>
      <c r="M209" s="101" t="s">
        <v>72</v>
      </c>
      <c r="N209" s="103" t="s">
        <v>2</v>
      </c>
      <c r="O209" s="103"/>
      <c r="P209" s="103"/>
      <c r="Q209" s="101" t="s">
        <v>3</v>
      </c>
      <c r="R209" s="101" t="s">
        <v>4</v>
      </c>
      <c r="S209" s="101" t="s">
        <v>5</v>
      </c>
    </row>
    <row r="210" spans="1:19" ht="15" customHeight="1">
      <c r="A210" s="103"/>
      <c r="B210" s="103"/>
      <c r="C210" s="102"/>
      <c r="D210" s="103" t="s">
        <v>6</v>
      </c>
      <c r="E210" s="103" t="s">
        <v>7</v>
      </c>
      <c r="F210" s="103" t="s">
        <v>8</v>
      </c>
      <c r="G210" s="101"/>
      <c r="H210" s="101"/>
      <c r="I210" s="101"/>
      <c r="K210" s="103"/>
      <c r="L210" s="103"/>
      <c r="M210" s="101"/>
      <c r="N210" s="103" t="s">
        <v>6</v>
      </c>
      <c r="O210" s="103" t="s">
        <v>7</v>
      </c>
      <c r="P210" s="103" t="s">
        <v>8</v>
      </c>
      <c r="Q210" s="101"/>
      <c r="R210" s="101"/>
      <c r="S210" s="101"/>
    </row>
    <row r="211" spans="1:19" ht="15" customHeight="1">
      <c r="A211" s="103"/>
      <c r="B211" s="103"/>
      <c r="C211" s="102"/>
      <c r="D211" s="103"/>
      <c r="E211" s="103"/>
      <c r="F211" s="103"/>
      <c r="G211" s="101"/>
      <c r="H211" s="101"/>
      <c r="I211" s="101"/>
      <c r="K211" s="103"/>
      <c r="L211" s="103"/>
      <c r="M211" s="101"/>
      <c r="N211" s="103"/>
      <c r="O211" s="103"/>
      <c r="P211" s="103"/>
      <c r="Q211" s="101"/>
      <c r="R211" s="101"/>
      <c r="S211" s="101"/>
    </row>
    <row r="212" spans="1:19">
      <c r="A212" s="6" t="s">
        <v>49</v>
      </c>
      <c r="B212" s="6"/>
      <c r="C212" s="42"/>
      <c r="D212" s="42"/>
      <c r="E212" s="42"/>
      <c r="F212" s="42"/>
      <c r="G212" s="42"/>
      <c r="H212" s="42"/>
      <c r="I212" s="42"/>
      <c r="K212" s="6" t="s">
        <v>49</v>
      </c>
      <c r="L212" s="6"/>
      <c r="M212" s="16"/>
      <c r="N212" s="16"/>
      <c r="O212" s="16"/>
      <c r="P212" s="16"/>
      <c r="Q212" s="16"/>
      <c r="R212" s="16"/>
      <c r="S212" s="42"/>
    </row>
    <row r="213" spans="1:19">
      <c r="A213" s="6" t="s">
        <v>10</v>
      </c>
      <c r="B213" s="3" t="s">
        <v>11</v>
      </c>
      <c r="C213" s="36">
        <v>150</v>
      </c>
      <c r="D213" s="37">
        <v>4.46</v>
      </c>
      <c r="E213" s="37">
        <v>4.5199999999999996</v>
      </c>
      <c r="F213" s="37">
        <v>20.56</v>
      </c>
      <c r="G213" s="37">
        <v>140</v>
      </c>
      <c r="H213" s="37">
        <v>0.4</v>
      </c>
      <c r="I213" s="38">
        <v>12</v>
      </c>
      <c r="K213" s="6" t="s">
        <v>10</v>
      </c>
      <c r="L213" s="3" t="s">
        <v>11</v>
      </c>
      <c r="M213" s="16">
        <v>180</v>
      </c>
      <c r="N213" s="25">
        <v>6.46</v>
      </c>
      <c r="O213" s="25">
        <v>6.46</v>
      </c>
      <c r="P213" s="25">
        <v>22.9</v>
      </c>
      <c r="Q213" s="25">
        <v>177</v>
      </c>
      <c r="R213" s="25">
        <v>1.1399999999999999</v>
      </c>
      <c r="S213" s="38">
        <v>12</v>
      </c>
    </row>
    <row r="214" spans="1:19">
      <c r="A214" s="9"/>
      <c r="B214" s="3" t="s">
        <v>12</v>
      </c>
      <c r="C214" s="36">
        <v>170</v>
      </c>
      <c r="D214" s="37">
        <v>3.48</v>
      </c>
      <c r="E214" s="37">
        <v>3.13</v>
      </c>
      <c r="F214" s="37">
        <v>20.61</v>
      </c>
      <c r="G214" s="37">
        <v>121</v>
      </c>
      <c r="H214" s="37">
        <v>0.47</v>
      </c>
      <c r="I214" s="38">
        <v>1</v>
      </c>
      <c r="K214" s="9"/>
      <c r="L214" s="3" t="s">
        <v>12</v>
      </c>
      <c r="M214" s="16">
        <v>180</v>
      </c>
      <c r="N214" s="25">
        <v>2.41</v>
      </c>
      <c r="O214" s="25">
        <v>2.41</v>
      </c>
      <c r="P214" s="25">
        <v>14.4</v>
      </c>
      <c r="Q214" s="25">
        <v>91</v>
      </c>
      <c r="R214" s="25">
        <v>1.17</v>
      </c>
      <c r="S214" s="38">
        <v>1</v>
      </c>
    </row>
    <row r="215" spans="1:19">
      <c r="A215" s="9"/>
      <c r="B215" s="3" t="s">
        <v>94</v>
      </c>
      <c r="C215" s="41" t="s">
        <v>151</v>
      </c>
      <c r="D215" s="37">
        <v>1.58</v>
      </c>
      <c r="E215" s="37">
        <v>4.2300000000000004</v>
      </c>
      <c r="F215" s="37">
        <v>10.09</v>
      </c>
      <c r="G215" s="37">
        <v>85.55</v>
      </c>
      <c r="H215" s="37">
        <v>0</v>
      </c>
      <c r="I215" s="38">
        <v>12</v>
      </c>
      <c r="K215" s="9"/>
      <c r="L215" s="3" t="s">
        <v>94</v>
      </c>
      <c r="M215" s="16">
        <v>40</v>
      </c>
      <c r="N215" s="25">
        <v>7.55</v>
      </c>
      <c r="O215" s="25">
        <v>7.55</v>
      </c>
      <c r="P215" s="25">
        <v>14.6</v>
      </c>
      <c r="Q215" s="25">
        <v>136</v>
      </c>
      <c r="R215" s="25">
        <v>0</v>
      </c>
      <c r="S215" s="38">
        <v>12</v>
      </c>
    </row>
    <row r="216" spans="1:19">
      <c r="A216" s="9"/>
      <c r="B216" s="3"/>
      <c r="C216" s="88">
        <v>350</v>
      </c>
      <c r="D216" s="27">
        <f>SUM(D213:D215)</f>
        <v>9.52</v>
      </c>
      <c r="E216" s="27">
        <f>SUM(E213:E215)</f>
        <v>11.879999999999999</v>
      </c>
      <c r="F216" s="27">
        <f>SUM(F213:F215)</f>
        <v>51.260000000000005</v>
      </c>
      <c r="G216" s="27">
        <f>SUM(G213:G215)</f>
        <v>346.55</v>
      </c>
      <c r="H216" s="27">
        <f>SUM(H213:H215)</f>
        <v>0.87</v>
      </c>
      <c r="I216" s="37"/>
      <c r="K216" s="9"/>
      <c r="L216" s="3"/>
      <c r="M216" s="98">
        <f>M213+M214+M215</f>
        <v>400</v>
      </c>
      <c r="N216" s="98">
        <f t="shared" ref="N216:R216" si="37">N213+N214+N215</f>
        <v>16.420000000000002</v>
      </c>
      <c r="O216" s="98">
        <f t="shared" si="37"/>
        <v>16.420000000000002</v>
      </c>
      <c r="P216" s="98">
        <f t="shared" si="37"/>
        <v>51.9</v>
      </c>
      <c r="Q216" s="98">
        <f t="shared" si="37"/>
        <v>404</v>
      </c>
      <c r="R216" s="98">
        <f t="shared" si="37"/>
        <v>2.3099999999999996</v>
      </c>
      <c r="S216" s="37"/>
    </row>
    <row r="217" spans="1:19" hidden="1">
      <c r="A217" s="9"/>
      <c r="B217" s="3"/>
      <c r="C217" s="38"/>
      <c r="D217" s="37"/>
      <c r="E217" s="37"/>
      <c r="F217" s="37"/>
      <c r="G217" s="37"/>
      <c r="H217" s="37"/>
      <c r="I217" s="37"/>
      <c r="K217" s="9"/>
      <c r="L217" s="3"/>
      <c r="M217" s="16">
        <v>416</v>
      </c>
      <c r="N217" s="25">
        <f>SUM(N213:N216)</f>
        <v>32.840000000000003</v>
      </c>
      <c r="O217" s="25">
        <f>SUM(O213:O216)</f>
        <v>32.840000000000003</v>
      </c>
      <c r="P217" s="25">
        <f>SUM(P213:P216)</f>
        <v>103.8</v>
      </c>
      <c r="Q217" s="25">
        <f>SUM(Q213:Q216)</f>
        <v>808</v>
      </c>
      <c r="R217" s="25">
        <f>SUM(R213:R216)</f>
        <v>4.6199999999999992</v>
      </c>
      <c r="S217" s="37"/>
    </row>
    <row r="218" spans="1:19" hidden="1">
      <c r="A218" s="6"/>
      <c r="B218" s="6"/>
      <c r="C218" s="36"/>
      <c r="D218" s="37"/>
      <c r="E218" s="37"/>
      <c r="F218" s="37"/>
      <c r="G218" s="37"/>
      <c r="H218" s="37"/>
      <c r="I218" s="37"/>
      <c r="K218" s="6"/>
      <c r="L218" s="6"/>
      <c r="M218" s="16"/>
      <c r="N218" s="25"/>
      <c r="O218" s="25"/>
      <c r="P218" s="25"/>
      <c r="Q218" s="25"/>
      <c r="R218" s="25"/>
      <c r="S218" s="37"/>
    </row>
    <row r="219" spans="1:19">
      <c r="A219" s="6" t="s">
        <v>13</v>
      </c>
      <c r="B219" s="3" t="s">
        <v>74</v>
      </c>
      <c r="C219" s="36">
        <v>100</v>
      </c>
      <c r="D219" s="37">
        <v>0.64</v>
      </c>
      <c r="E219" s="37">
        <v>0.64</v>
      </c>
      <c r="F219" s="37">
        <v>15.68</v>
      </c>
      <c r="G219" s="37">
        <v>72</v>
      </c>
      <c r="H219" s="37">
        <v>3.2</v>
      </c>
      <c r="I219" s="37"/>
      <c r="K219" s="6" t="s">
        <v>13</v>
      </c>
      <c r="L219" s="3" t="s">
        <v>74</v>
      </c>
      <c r="M219" s="16">
        <v>100</v>
      </c>
      <c r="N219" s="25">
        <v>0.64</v>
      </c>
      <c r="O219" s="25">
        <v>0.64</v>
      </c>
      <c r="P219" s="25">
        <v>15.68</v>
      </c>
      <c r="Q219" s="25">
        <v>72</v>
      </c>
      <c r="R219" s="25">
        <v>3.2</v>
      </c>
      <c r="S219" s="37"/>
    </row>
    <row r="220" spans="1:19">
      <c r="A220" s="3"/>
      <c r="B220" s="3"/>
      <c r="C220" s="36"/>
      <c r="D220" s="37"/>
      <c r="E220" s="37"/>
      <c r="F220" s="37"/>
      <c r="G220" s="37"/>
      <c r="H220" s="37"/>
      <c r="I220" s="37"/>
      <c r="K220" s="3"/>
      <c r="L220" s="3"/>
      <c r="M220" s="16"/>
      <c r="N220" s="25"/>
      <c r="O220" s="25"/>
      <c r="P220" s="25"/>
      <c r="Q220" s="25"/>
      <c r="R220" s="25"/>
      <c r="S220" s="37"/>
    </row>
    <row r="221" spans="1:19">
      <c r="A221" s="6" t="s">
        <v>14</v>
      </c>
      <c r="B221" s="4" t="s">
        <v>152</v>
      </c>
      <c r="C221" s="36">
        <v>40</v>
      </c>
      <c r="D221" s="37">
        <v>0.4</v>
      </c>
      <c r="E221" s="37">
        <v>2.46</v>
      </c>
      <c r="F221" s="37">
        <v>1.5</v>
      </c>
      <c r="G221" s="37">
        <v>30</v>
      </c>
      <c r="H221" s="37">
        <v>6.7</v>
      </c>
      <c r="I221" s="38">
        <v>1</v>
      </c>
      <c r="K221" s="6" t="s">
        <v>14</v>
      </c>
      <c r="L221" s="4" t="s">
        <v>152</v>
      </c>
      <c r="M221" s="16">
        <v>50</v>
      </c>
      <c r="N221" s="25">
        <v>3.7</v>
      </c>
      <c r="O221" s="25">
        <v>3.7</v>
      </c>
      <c r="P221" s="25">
        <v>2.83</v>
      </c>
      <c r="Q221" s="25">
        <v>47.4</v>
      </c>
      <c r="R221" s="25">
        <v>12.2</v>
      </c>
      <c r="S221" s="38">
        <v>1</v>
      </c>
    </row>
    <row r="222" spans="1:19" ht="17.25" customHeight="1">
      <c r="A222" s="9"/>
      <c r="B222" s="8" t="s">
        <v>98</v>
      </c>
      <c r="C222" s="36">
        <v>150</v>
      </c>
      <c r="D222" s="37">
        <v>1.43</v>
      </c>
      <c r="E222" s="37">
        <v>2.62</v>
      </c>
      <c r="F222" s="37">
        <v>9.35</v>
      </c>
      <c r="G222" s="37">
        <v>68</v>
      </c>
      <c r="H222" s="37">
        <v>3.69</v>
      </c>
      <c r="I222" s="38">
        <v>11</v>
      </c>
      <c r="K222" s="9"/>
      <c r="L222" s="8" t="s">
        <v>98</v>
      </c>
      <c r="M222" s="16">
        <v>180</v>
      </c>
      <c r="N222" s="25">
        <v>5.0999999999999996</v>
      </c>
      <c r="O222" s="25">
        <v>5.0999999999999996</v>
      </c>
      <c r="P222" s="25">
        <v>10.4</v>
      </c>
      <c r="Q222" s="25">
        <v>103</v>
      </c>
      <c r="R222" s="25">
        <v>83.78</v>
      </c>
      <c r="S222" s="38">
        <v>11</v>
      </c>
    </row>
    <row r="223" spans="1:19">
      <c r="A223" s="9"/>
      <c r="B223" s="3" t="s">
        <v>70</v>
      </c>
      <c r="C223" s="36">
        <v>60</v>
      </c>
      <c r="D223" s="37">
        <v>2.6</v>
      </c>
      <c r="E223" s="37">
        <v>2.6</v>
      </c>
      <c r="F223" s="37">
        <v>13.1</v>
      </c>
      <c r="G223" s="37">
        <v>79</v>
      </c>
      <c r="H223" s="37">
        <v>4.5</v>
      </c>
      <c r="I223" s="38">
        <v>6</v>
      </c>
      <c r="K223" s="9"/>
      <c r="L223" s="3" t="s">
        <v>70</v>
      </c>
      <c r="M223" s="16">
        <v>70</v>
      </c>
      <c r="N223" s="25">
        <v>12.9</v>
      </c>
      <c r="O223" s="25">
        <v>12.9</v>
      </c>
      <c r="P223" s="25">
        <v>14.9</v>
      </c>
      <c r="Q223" s="25">
        <v>223</v>
      </c>
      <c r="R223" s="25">
        <v>1.1299999999999999</v>
      </c>
      <c r="S223" s="38">
        <v>6</v>
      </c>
    </row>
    <row r="224" spans="1:19">
      <c r="A224" s="9"/>
      <c r="B224" s="3" t="s">
        <v>15</v>
      </c>
      <c r="C224" s="36">
        <v>80</v>
      </c>
      <c r="D224" s="37">
        <v>10</v>
      </c>
      <c r="E224" s="37">
        <v>9.6999999999999993</v>
      </c>
      <c r="F224" s="37">
        <v>4.5</v>
      </c>
      <c r="G224" s="37">
        <v>146</v>
      </c>
      <c r="H224" s="37">
        <v>0</v>
      </c>
      <c r="I224" s="38">
        <v>2</v>
      </c>
      <c r="K224" s="9"/>
      <c r="L224" s="3" t="s">
        <v>15</v>
      </c>
      <c r="M224" s="16">
        <v>100</v>
      </c>
      <c r="N224" s="25">
        <v>4.4000000000000004</v>
      </c>
      <c r="O224" s="25">
        <v>4.4000000000000004</v>
      </c>
      <c r="P224" s="25">
        <v>16.600000000000001</v>
      </c>
      <c r="Q224" s="25">
        <v>120</v>
      </c>
      <c r="R224" s="25">
        <v>26.87</v>
      </c>
      <c r="S224" s="38">
        <v>2</v>
      </c>
    </row>
    <row r="225" spans="1:19">
      <c r="A225" s="9"/>
      <c r="B225" s="9" t="s">
        <v>160</v>
      </c>
      <c r="C225" s="36">
        <v>150</v>
      </c>
      <c r="D225" s="37">
        <v>0.1</v>
      </c>
      <c r="E225" s="37">
        <v>0.05</v>
      </c>
      <c r="F225" s="37">
        <v>9.1</v>
      </c>
      <c r="G225" s="37">
        <v>40.659999999999997</v>
      </c>
      <c r="H225" s="37">
        <v>44.5</v>
      </c>
      <c r="I225" s="38">
        <v>23</v>
      </c>
      <c r="K225" s="9"/>
      <c r="L225" s="9" t="s">
        <v>160</v>
      </c>
      <c r="M225" s="16">
        <v>150</v>
      </c>
      <c r="N225" s="25">
        <v>7.1999999999999995E-2</v>
      </c>
      <c r="O225" s="25">
        <v>7.1999999999999995E-2</v>
      </c>
      <c r="P225" s="25">
        <v>24.15</v>
      </c>
      <c r="Q225" s="25">
        <v>97.92</v>
      </c>
      <c r="R225" s="25">
        <v>21.96</v>
      </c>
      <c r="S225" s="38">
        <v>23</v>
      </c>
    </row>
    <row r="226" spans="1:19">
      <c r="A226" s="9"/>
      <c r="B226" s="9" t="s">
        <v>16</v>
      </c>
      <c r="C226" s="36">
        <v>40</v>
      </c>
      <c r="D226" s="37">
        <v>2.64</v>
      </c>
      <c r="E226" s="37">
        <v>0.48</v>
      </c>
      <c r="F226" s="37">
        <v>13.36</v>
      </c>
      <c r="G226" s="37">
        <v>69.5</v>
      </c>
      <c r="H226" s="37">
        <v>0</v>
      </c>
      <c r="I226" s="37"/>
      <c r="K226" s="9"/>
      <c r="L226" s="9" t="s">
        <v>16</v>
      </c>
      <c r="M226" s="16">
        <v>50</v>
      </c>
      <c r="N226" s="25">
        <v>0.6</v>
      </c>
      <c r="O226" s="25">
        <v>0.6</v>
      </c>
      <c r="P226" s="25">
        <v>16.78</v>
      </c>
      <c r="Q226" s="25">
        <v>99.39</v>
      </c>
      <c r="R226" s="25">
        <v>0</v>
      </c>
      <c r="S226" s="37"/>
    </row>
    <row r="227" spans="1:19">
      <c r="A227" s="9"/>
      <c r="B227" s="3"/>
      <c r="C227" s="88">
        <f t="shared" ref="C227:H227" si="38">SUM(C221:C226)</f>
        <v>520</v>
      </c>
      <c r="D227" s="27">
        <f t="shared" si="38"/>
        <v>17.169999999999998</v>
      </c>
      <c r="E227" s="27">
        <f t="shared" si="38"/>
        <v>17.91</v>
      </c>
      <c r="F227" s="27">
        <f t="shared" si="38"/>
        <v>50.91</v>
      </c>
      <c r="G227" s="27">
        <f t="shared" si="38"/>
        <v>433.15999999999997</v>
      </c>
      <c r="H227" s="27">
        <f t="shared" si="38"/>
        <v>59.39</v>
      </c>
      <c r="I227" s="37"/>
      <c r="K227" s="9"/>
      <c r="L227" s="3"/>
      <c r="M227" s="81">
        <f>SUM(M221:N226)</f>
        <v>626.77199999999993</v>
      </c>
      <c r="N227" s="19">
        <f>SUM(N221:N226)</f>
        <v>26.772000000000002</v>
      </c>
      <c r="O227" s="19">
        <f>SUM(O221:O226)</f>
        <v>26.772000000000002</v>
      </c>
      <c r="P227" s="19">
        <f>SUM(P221:P226)</f>
        <v>85.66</v>
      </c>
      <c r="Q227" s="19">
        <f>SUM(Q221:Q226)</f>
        <v>690.70999999999992</v>
      </c>
      <c r="R227" s="19">
        <f>SUM(R221:R226)</f>
        <v>145.94</v>
      </c>
      <c r="S227" s="37"/>
    </row>
    <row r="228" spans="1:19" ht="0.75" customHeight="1">
      <c r="A228" s="6"/>
      <c r="B228" s="6"/>
      <c r="C228" s="36"/>
      <c r="D228" s="37"/>
      <c r="E228" s="37"/>
      <c r="F228" s="37"/>
      <c r="G228" s="37"/>
      <c r="H228" s="37"/>
      <c r="I228" s="37"/>
      <c r="K228" s="6"/>
      <c r="L228" s="6"/>
      <c r="M228" s="16"/>
      <c r="N228" s="25"/>
      <c r="O228" s="25"/>
      <c r="P228" s="25"/>
      <c r="Q228" s="25"/>
      <c r="R228" s="25"/>
      <c r="S228" s="37"/>
    </row>
    <row r="229" spans="1:19">
      <c r="A229" s="6" t="s">
        <v>17</v>
      </c>
      <c r="B229" s="3" t="s">
        <v>28</v>
      </c>
      <c r="C229" s="36">
        <v>150</v>
      </c>
      <c r="D229" s="37">
        <v>2.25</v>
      </c>
      <c r="E229" s="37">
        <v>4.32</v>
      </c>
      <c r="F229" s="37">
        <v>2.7</v>
      </c>
      <c r="G229" s="37">
        <v>52.38</v>
      </c>
      <c r="H229" s="37">
        <v>0</v>
      </c>
      <c r="I229" s="37"/>
      <c r="K229" s="6" t="s">
        <v>17</v>
      </c>
      <c r="L229" s="3" t="s">
        <v>28</v>
      </c>
      <c r="M229" s="16">
        <v>150</v>
      </c>
      <c r="N229" s="25">
        <v>5.7</v>
      </c>
      <c r="O229" s="25">
        <v>5.7</v>
      </c>
      <c r="P229" s="25">
        <v>3.26</v>
      </c>
      <c r="Q229" s="25">
        <v>74.900000000000006</v>
      </c>
      <c r="R229" s="25">
        <v>0</v>
      </c>
      <c r="S229" s="37"/>
    </row>
    <row r="230" spans="1:19">
      <c r="A230" s="6"/>
      <c r="B230" s="3" t="s">
        <v>81</v>
      </c>
      <c r="C230" s="36">
        <v>60</v>
      </c>
      <c r="D230" s="37">
        <v>0.9</v>
      </c>
      <c r="E230" s="37">
        <v>0</v>
      </c>
      <c r="F230" s="37">
        <v>8.48</v>
      </c>
      <c r="G230" s="37">
        <v>41.6</v>
      </c>
      <c r="H230" s="37">
        <v>15</v>
      </c>
      <c r="I230" s="38">
        <v>20</v>
      </c>
      <c r="K230" s="6"/>
      <c r="L230" s="3" t="s">
        <v>81</v>
      </c>
      <c r="M230" s="16">
        <v>60</v>
      </c>
      <c r="N230" s="25">
        <v>14.2</v>
      </c>
      <c r="O230" s="25">
        <v>14.2</v>
      </c>
      <c r="P230" s="25">
        <v>33</v>
      </c>
      <c r="Q230" s="25">
        <v>192</v>
      </c>
      <c r="R230" s="25">
        <v>0.46</v>
      </c>
      <c r="S230" s="38">
        <v>20</v>
      </c>
    </row>
    <row r="231" spans="1:19" hidden="1">
      <c r="A231" s="3"/>
      <c r="B231" s="3"/>
      <c r="C231" s="36"/>
      <c r="D231" s="37">
        <v>0.8</v>
      </c>
      <c r="E231" s="37">
        <v>0.7</v>
      </c>
      <c r="F231" s="37">
        <v>20</v>
      </c>
      <c r="G231" s="37">
        <v>86</v>
      </c>
      <c r="H231" s="37">
        <v>0</v>
      </c>
      <c r="I231" s="37"/>
      <c r="K231" s="3"/>
      <c r="L231" s="3" t="s">
        <v>45</v>
      </c>
      <c r="M231" s="16">
        <v>80</v>
      </c>
      <c r="N231" s="25">
        <v>0.35</v>
      </c>
      <c r="O231" s="25">
        <v>0.35</v>
      </c>
      <c r="P231" s="25">
        <v>21.84</v>
      </c>
      <c r="Q231" s="25">
        <v>93.75</v>
      </c>
      <c r="R231" s="25">
        <v>13.13</v>
      </c>
      <c r="S231" s="37"/>
    </row>
    <row r="232" spans="1:19" ht="15" customHeight="1">
      <c r="A232" s="9"/>
      <c r="B232" s="3"/>
      <c r="C232" s="88">
        <f t="shared" ref="C232:H232" si="39">SUM(C229:C231)</f>
        <v>210</v>
      </c>
      <c r="D232" s="27">
        <f t="shared" si="39"/>
        <v>3.95</v>
      </c>
      <c r="E232" s="27">
        <f t="shared" si="39"/>
        <v>5.0200000000000005</v>
      </c>
      <c r="F232" s="27">
        <f t="shared" si="39"/>
        <v>31.18</v>
      </c>
      <c r="G232" s="27">
        <f t="shared" si="39"/>
        <v>179.98000000000002</v>
      </c>
      <c r="H232" s="27">
        <f t="shared" si="39"/>
        <v>15</v>
      </c>
      <c r="I232" s="37"/>
      <c r="K232" s="9"/>
      <c r="L232" s="3"/>
      <c r="M232" s="98">
        <f>SUM(M229:M231)</f>
        <v>290</v>
      </c>
      <c r="N232" s="19">
        <f>SUM(N229:N230)</f>
        <v>19.899999999999999</v>
      </c>
      <c r="O232" s="19">
        <f>SUM(O229:O230)</f>
        <v>19.899999999999999</v>
      </c>
      <c r="P232" s="19">
        <f>SUM(P229:P230)</f>
        <v>36.26</v>
      </c>
      <c r="Q232" s="19">
        <f>SUM(Q229:Q230)</f>
        <v>266.89999999999998</v>
      </c>
      <c r="R232" s="19">
        <f>SUM(R229:R230)</f>
        <v>0.46</v>
      </c>
      <c r="S232" s="37"/>
    </row>
    <row r="233" spans="1:19" hidden="1">
      <c r="A233" s="9"/>
      <c r="B233" s="3"/>
      <c r="C233" s="88"/>
      <c r="D233" s="27"/>
      <c r="E233" s="27"/>
      <c r="F233" s="27"/>
      <c r="G233" s="27"/>
      <c r="H233" s="27"/>
      <c r="I233" s="37"/>
      <c r="K233" s="9"/>
      <c r="L233" s="3"/>
      <c r="M233" s="16"/>
      <c r="N233" s="25"/>
      <c r="O233" s="25"/>
      <c r="P233" s="25"/>
      <c r="Q233" s="25"/>
      <c r="R233" s="25"/>
      <c r="S233" s="37"/>
    </row>
    <row r="234" spans="1:19">
      <c r="A234" s="6" t="s">
        <v>19</v>
      </c>
      <c r="B234" s="3" t="s">
        <v>104</v>
      </c>
      <c r="C234" s="36">
        <v>120</v>
      </c>
      <c r="D234" s="37">
        <v>0.4</v>
      </c>
      <c r="E234" s="37">
        <v>2.6</v>
      </c>
      <c r="F234" s="37">
        <v>3.7</v>
      </c>
      <c r="G234" s="37">
        <v>41</v>
      </c>
      <c r="H234" s="37">
        <v>2.1</v>
      </c>
      <c r="I234" s="38">
        <v>6</v>
      </c>
      <c r="K234" s="6" t="s">
        <v>19</v>
      </c>
      <c r="L234" s="3" t="s">
        <v>104</v>
      </c>
      <c r="M234" s="16">
        <v>150</v>
      </c>
      <c r="N234" s="25">
        <v>12.34</v>
      </c>
      <c r="O234" s="25">
        <v>12.34</v>
      </c>
      <c r="P234" s="25">
        <v>33.5</v>
      </c>
      <c r="Q234" s="25">
        <v>296</v>
      </c>
      <c r="R234" s="25">
        <v>0.1</v>
      </c>
      <c r="S234" s="38">
        <v>6</v>
      </c>
    </row>
    <row r="235" spans="1:19">
      <c r="A235" s="6"/>
      <c r="B235" s="8" t="s">
        <v>123</v>
      </c>
      <c r="C235" s="36">
        <v>20</v>
      </c>
      <c r="D235" s="37">
        <v>0.04</v>
      </c>
      <c r="E235" s="37">
        <v>0</v>
      </c>
      <c r="F235" s="37">
        <v>9.1</v>
      </c>
      <c r="G235" s="37">
        <v>35</v>
      </c>
      <c r="H235" s="37">
        <v>0</v>
      </c>
      <c r="I235" s="38"/>
      <c r="K235" s="6"/>
      <c r="L235" s="8" t="s">
        <v>123</v>
      </c>
      <c r="M235" s="16">
        <v>30</v>
      </c>
      <c r="N235" s="25">
        <v>1.37</v>
      </c>
      <c r="O235" s="25">
        <v>1.37</v>
      </c>
      <c r="P235" s="25">
        <v>4.0199999999999996</v>
      </c>
      <c r="Q235" s="25">
        <v>30</v>
      </c>
      <c r="R235" s="25">
        <v>0.1</v>
      </c>
      <c r="S235" s="38"/>
    </row>
    <row r="236" spans="1:19">
      <c r="A236" s="22"/>
      <c r="B236" s="3" t="s">
        <v>21</v>
      </c>
      <c r="C236" s="36">
        <v>150</v>
      </c>
      <c r="D236" s="37">
        <v>3.04</v>
      </c>
      <c r="E236" s="37">
        <v>0.32</v>
      </c>
      <c r="F236" s="37">
        <v>19.68</v>
      </c>
      <c r="G236" s="37">
        <v>89.4</v>
      </c>
      <c r="H236" s="37">
        <v>0</v>
      </c>
      <c r="I236" s="38">
        <v>19</v>
      </c>
      <c r="K236" s="22"/>
      <c r="L236" s="3" t="s">
        <v>21</v>
      </c>
      <c r="M236" s="16">
        <v>150</v>
      </c>
      <c r="N236" s="25">
        <v>0.02</v>
      </c>
      <c r="O236" s="25">
        <v>0.02</v>
      </c>
      <c r="P236" s="25">
        <v>9.1999999999999993</v>
      </c>
      <c r="Q236" s="25">
        <v>41</v>
      </c>
      <c r="R236" s="25">
        <v>2.83</v>
      </c>
      <c r="S236" s="38">
        <v>19</v>
      </c>
    </row>
    <row r="237" spans="1:19">
      <c r="A237" s="9"/>
      <c r="B237" s="3" t="s">
        <v>22</v>
      </c>
      <c r="C237" s="36">
        <v>40</v>
      </c>
      <c r="D237" s="37">
        <f t="shared" ref="D237:H237" si="40">SUM(D233:D236)</f>
        <v>3.48</v>
      </c>
      <c r="E237" s="37">
        <f t="shared" si="40"/>
        <v>2.92</v>
      </c>
      <c r="F237" s="37">
        <f t="shared" si="40"/>
        <v>32.480000000000004</v>
      </c>
      <c r="G237" s="37">
        <f t="shared" si="40"/>
        <v>165.4</v>
      </c>
      <c r="H237" s="37">
        <f t="shared" si="40"/>
        <v>2.1</v>
      </c>
      <c r="I237" s="38"/>
      <c r="K237" s="9"/>
      <c r="L237" s="3" t="s">
        <v>22</v>
      </c>
      <c r="M237" s="16">
        <v>50</v>
      </c>
      <c r="N237" s="25">
        <v>0.39</v>
      </c>
      <c r="O237" s="25">
        <v>0.39</v>
      </c>
      <c r="P237" s="25">
        <v>28.02</v>
      </c>
      <c r="Q237" s="25">
        <v>134.1</v>
      </c>
      <c r="R237" s="25">
        <v>0</v>
      </c>
      <c r="S237" s="38"/>
    </row>
    <row r="238" spans="1:19">
      <c r="A238" s="9"/>
      <c r="B238" s="3" t="s">
        <v>45</v>
      </c>
      <c r="C238" s="36">
        <v>70</v>
      </c>
      <c r="D238" s="37">
        <v>0.9</v>
      </c>
      <c r="E238" s="37">
        <v>0</v>
      </c>
      <c r="F238" s="37">
        <v>8.48</v>
      </c>
      <c r="G238" s="37">
        <v>41.6</v>
      </c>
      <c r="H238" s="37">
        <v>15</v>
      </c>
      <c r="I238" s="37"/>
      <c r="K238" s="9"/>
      <c r="L238" s="3" t="s">
        <v>45</v>
      </c>
      <c r="M238" s="16">
        <v>70</v>
      </c>
      <c r="N238" s="37">
        <v>0.9</v>
      </c>
      <c r="O238" s="37">
        <v>0</v>
      </c>
      <c r="P238" s="37">
        <v>8.48</v>
      </c>
      <c r="Q238" s="37">
        <v>41.6</v>
      </c>
      <c r="R238" s="37">
        <v>15</v>
      </c>
      <c r="S238" s="37"/>
    </row>
    <row r="239" spans="1:19" ht="16.5" thickBot="1">
      <c r="A239" s="12"/>
      <c r="B239" s="3"/>
      <c r="C239" s="88">
        <f>C234+C235+C236+C237+C238</f>
        <v>400</v>
      </c>
      <c r="D239" s="27">
        <f t="shared" ref="D239:H239" si="41">SUM(D236:D238)</f>
        <v>7.42</v>
      </c>
      <c r="E239" s="27">
        <f t="shared" si="41"/>
        <v>3.2399999999999998</v>
      </c>
      <c r="F239" s="27">
        <f t="shared" si="41"/>
        <v>60.64</v>
      </c>
      <c r="G239" s="27">
        <f t="shared" si="41"/>
        <v>296.40000000000003</v>
      </c>
      <c r="H239" s="27">
        <f t="shared" si="41"/>
        <v>17.100000000000001</v>
      </c>
      <c r="I239" s="54"/>
      <c r="K239" s="12"/>
      <c r="L239" s="10"/>
      <c r="M239" s="2">
        <f>M234+M235+M236+M237+M238</f>
        <v>450</v>
      </c>
      <c r="N239" s="2">
        <f t="shared" ref="N239:R239" si="42">N234+N235+N236+N237+N238</f>
        <v>15.020000000000001</v>
      </c>
      <c r="O239" s="2">
        <f t="shared" si="42"/>
        <v>14.120000000000001</v>
      </c>
      <c r="P239" s="2">
        <f t="shared" si="42"/>
        <v>83.22</v>
      </c>
      <c r="Q239" s="2">
        <f t="shared" si="42"/>
        <v>542.70000000000005</v>
      </c>
      <c r="R239" s="2">
        <f t="shared" si="42"/>
        <v>18.03</v>
      </c>
      <c r="S239" s="54"/>
    </row>
    <row r="240" spans="1:19" ht="32.25" thickBot="1">
      <c r="A240" s="55" t="s">
        <v>133</v>
      </c>
      <c r="B240" s="56"/>
      <c r="C240" s="47"/>
      <c r="D240" s="48">
        <v>38</v>
      </c>
      <c r="E240" s="48">
        <f>E216+E219+E227+E232+E238</f>
        <v>35.450000000000003</v>
      </c>
      <c r="F240" s="48">
        <f>F216+F219+F227+F232+F238</f>
        <v>157.51</v>
      </c>
      <c r="G240" s="48">
        <v>1390</v>
      </c>
      <c r="H240" s="49">
        <v>48</v>
      </c>
      <c r="I240" s="80"/>
      <c r="K240" s="55" t="s">
        <v>133</v>
      </c>
      <c r="L240" s="56"/>
      <c r="M240" s="50"/>
      <c r="N240" s="51">
        <v>55</v>
      </c>
      <c r="O240" s="51">
        <f>O217+O219+O227+O233+O231</f>
        <v>60.602000000000011</v>
      </c>
      <c r="P240" s="51">
        <v>222</v>
      </c>
      <c r="Q240" s="51">
        <v>1750</v>
      </c>
      <c r="R240" s="52">
        <v>44.3</v>
      </c>
      <c r="S240" s="80"/>
    </row>
    <row r="242" spans="1:19" ht="48.75" customHeight="1">
      <c r="A242" s="23" t="s">
        <v>82</v>
      </c>
      <c r="B242" s="13"/>
      <c r="K242" s="23" t="s">
        <v>82</v>
      </c>
      <c r="L242" s="13"/>
      <c r="M242" s="31"/>
      <c r="N242" s="31"/>
      <c r="O242" s="32"/>
      <c r="P242" s="32"/>
      <c r="Q242" s="32"/>
      <c r="R242" s="31"/>
    </row>
    <row r="243" spans="1:19" ht="18.75" customHeight="1">
      <c r="A243" s="103" t="s">
        <v>0</v>
      </c>
      <c r="B243" s="103" t="s">
        <v>1</v>
      </c>
      <c r="C243" s="102" t="s">
        <v>58</v>
      </c>
      <c r="D243" s="105" t="s">
        <v>2</v>
      </c>
      <c r="E243" s="105"/>
      <c r="F243" s="105"/>
      <c r="G243" s="102" t="s">
        <v>3</v>
      </c>
      <c r="H243" s="102" t="s">
        <v>4</v>
      </c>
      <c r="I243" s="101" t="s">
        <v>5</v>
      </c>
      <c r="K243" s="103" t="s">
        <v>0</v>
      </c>
      <c r="L243" s="103" t="s">
        <v>1</v>
      </c>
      <c r="M243" s="101" t="s">
        <v>72</v>
      </c>
      <c r="N243" s="103" t="s">
        <v>2</v>
      </c>
      <c r="O243" s="103"/>
      <c r="P243" s="103"/>
      <c r="Q243" s="101" t="s">
        <v>3</v>
      </c>
      <c r="R243" s="101" t="s">
        <v>4</v>
      </c>
      <c r="S243" s="101" t="s">
        <v>5</v>
      </c>
    </row>
    <row r="244" spans="1:19" ht="15" customHeight="1">
      <c r="A244" s="103"/>
      <c r="B244" s="103"/>
      <c r="C244" s="102"/>
      <c r="D244" s="105" t="s">
        <v>6</v>
      </c>
      <c r="E244" s="105" t="s">
        <v>7</v>
      </c>
      <c r="F244" s="105" t="s">
        <v>8</v>
      </c>
      <c r="G244" s="102"/>
      <c r="H244" s="102"/>
      <c r="I244" s="101"/>
      <c r="K244" s="103"/>
      <c r="L244" s="103"/>
      <c r="M244" s="101"/>
      <c r="N244" s="103" t="s">
        <v>6</v>
      </c>
      <c r="O244" s="103" t="s">
        <v>7</v>
      </c>
      <c r="P244" s="103" t="s">
        <v>8</v>
      </c>
      <c r="Q244" s="101"/>
      <c r="R244" s="101"/>
      <c r="S244" s="101"/>
    </row>
    <row r="245" spans="1:19" ht="15" customHeight="1">
      <c r="A245" s="103"/>
      <c r="B245" s="103"/>
      <c r="C245" s="102"/>
      <c r="D245" s="105"/>
      <c r="E245" s="105"/>
      <c r="F245" s="105"/>
      <c r="G245" s="102"/>
      <c r="H245" s="102"/>
      <c r="I245" s="101"/>
      <c r="K245" s="103"/>
      <c r="L245" s="103"/>
      <c r="M245" s="101"/>
      <c r="N245" s="103"/>
      <c r="O245" s="103"/>
      <c r="P245" s="103"/>
      <c r="Q245" s="101"/>
      <c r="R245" s="101"/>
      <c r="S245" s="101"/>
    </row>
    <row r="246" spans="1:19">
      <c r="A246" s="6" t="s">
        <v>52</v>
      </c>
      <c r="B246" s="6"/>
      <c r="C246" s="36"/>
      <c r="D246" s="36"/>
      <c r="E246" s="36"/>
      <c r="F246" s="36"/>
      <c r="G246" s="36"/>
      <c r="H246" s="36"/>
      <c r="I246" s="36"/>
      <c r="K246" s="6" t="s">
        <v>52</v>
      </c>
      <c r="L246" s="6"/>
      <c r="M246" s="16"/>
      <c r="N246" s="16"/>
      <c r="O246" s="16"/>
      <c r="P246" s="16"/>
      <c r="Q246" s="16"/>
      <c r="R246" s="16"/>
      <c r="S246" s="36"/>
    </row>
    <row r="247" spans="1:19">
      <c r="A247" s="6" t="s">
        <v>10</v>
      </c>
      <c r="B247" s="3" t="s">
        <v>124</v>
      </c>
      <c r="C247" s="36">
        <v>150</v>
      </c>
      <c r="D247" s="37">
        <v>4.49</v>
      </c>
      <c r="E247" s="37">
        <v>5.29</v>
      </c>
      <c r="F247" s="37">
        <v>23.07</v>
      </c>
      <c r="G247" s="37">
        <v>158</v>
      </c>
      <c r="H247" s="37">
        <v>0.48</v>
      </c>
      <c r="I247" s="38">
        <v>1</v>
      </c>
      <c r="K247" s="6" t="s">
        <v>10</v>
      </c>
      <c r="L247" s="3" t="s">
        <v>124</v>
      </c>
      <c r="M247" s="16">
        <v>180</v>
      </c>
      <c r="N247" s="25">
        <v>5.26</v>
      </c>
      <c r="O247" s="25">
        <v>5.26</v>
      </c>
      <c r="P247" s="25">
        <v>30.73</v>
      </c>
      <c r="Q247" s="25">
        <v>195</v>
      </c>
      <c r="R247" s="25">
        <v>0.42</v>
      </c>
      <c r="S247" s="38">
        <v>1</v>
      </c>
    </row>
    <row r="248" spans="1:19">
      <c r="A248" s="9"/>
      <c r="B248" s="3" t="s">
        <v>25</v>
      </c>
      <c r="C248" s="36">
        <v>170</v>
      </c>
      <c r="D248" s="37">
        <v>2.2599999999999998</v>
      </c>
      <c r="E248" s="37">
        <v>2.16</v>
      </c>
      <c r="F248" s="37">
        <v>10</v>
      </c>
      <c r="G248" s="37">
        <v>67</v>
      </c>
      <c r="H248" s="37">
        <v>0.4</v>
      </c>
      <c r="I248" s="38">
        <v>2</v>
      </c>
      <c r="K248" s="9"/>
      <c r="L248" s="3" t="s">
        <v>25</v>
      </c>
      <c r="M248" s="16">
        <v>180</v>
      </c>
      <c r="N248" s="25">
        <v>3.19</v>
      </c>
      <c r="O248" s="25">
        <v>3.19</v>
      </c>
      <c r="P248" s="25">
        <v>15.8</v>
      </c>
      <c r="Q248" s="25">
        <v>107</v>
      </c>
      <c r="R248" s="25">
        <v>1.43</v>
      </c>
      <c r="S248" s="38">
        <v>2</v>
      </c>
    </row>
    <row r="249" spans="1:19">
      <c r="A249" s="9"/>
      <c r="B249" s="3" t="s">
        <v>65</v>
      </c>
      <c r="C249" s="41" t="s">
        <v>151</v>
      </c>
      <c r="D249" s="37">
        <v>3.7</v>
      </c>
      <c r="E249" s="37">
        <v>2.9</v>
      </c>
      <c r="F249" s="37">
        <v>14</v>
      </c>
      <c r="G249" s="37">
        <v>104</v>
      </c>
      <c r="H249" s="37">
        <v>7.0000000000000007E-2</v>
      </c>
      <c r="I249" s="38">
        <v>13</v>
      </c>
      <c r="K249" s="9"/>
      <c r="L249" s="3" t="s">
        <v>65</v>
      </c>
      <c r="M249" s="16">
        <v>40</v>
      </c>
      <c r="N249" s="25">
        <v>6.88</v>
      </c>
      <c r="O249" s="25">
        <v>6.88</v>
      </c>
      <c r="P249" s="25">
        <v>14.6</v>
      </c>
      <c r="Q249" s="25">
        <v>139</v>
      </c>
      <c r="R249" s="25">
        <v>7.0000000000000007E-2</v>
      </c>
      <c r="S249" s="38">
        <v>13</v>
      </c>
    </row>
    <row r="250" spans="1:19">
      <c r="A250" s="9"/>
      <c r="B250" s="3"/>
      <c r="C250" s="89">
        <v>350</v>
      </c>
      <c r="D250" s="27">
        <f>SUM(D247:D249)</f>
        <v>10.45</v>
      </c>
      <c r="E250" s="27">
        <f>SUM(E247:E249)</f>
        <v>10.35</v>
      </c>
      <c r="F250" s="27">
        <f>SUM(F247:F249)</f>
        <v>47.07</v>
      </c>
      <c r="G250" s="27">
        <f>SUM(G247:G249)</f>
        <v>329</v>
      </c>
      <c r="H250" s="27">
        <f>SUM(H247:H249)</f>
        <v>0.95</v>
      </c>
      <c r="I250" s="37"/>
      <c r="K250" s="9"/>
      <c r="L250" s="3"/>
      <c r="M250" s="81">
        <f>M247+M248+M249</f>
        <v>400</v>
      </c>
      <c r="N250" s="19">
        <f>SUM(N247:N249)</f>
        <v>15.329999999999998</v>
      </c>
      <c r="O250" s="19">
        <f>SUM(O247:O249)</f>
        <v>15.329999999999998</v>
      </c>
      <c r="P250" s="19">
        <f>SUM(P247:P249)</f>
        <v>61.13</v>
      </c>
      <c r="Q250" s="19">
        <f>SUM(Q247:Q249)</f>
        <v>441</v>
      </c>
      <c r="R250" s="19">
        <f>SUM(R247:R249)</f>
        <v>1.92</v>
      </c>
      <c r="S250" s="37"/>
    </row>
    <row r="251" spans="1:19">
      <c r="A251" s="9"/>
      <c r="B251" s="3"/>
      <c r="C251" s="38"/>
      <c r="D251" s="37"/>
      <c r="E251" s="37"/>
      <c r="F251" s="37"/>
      <c r="G251" s="37"/>
      <c r="H251" s="37"/>
      <c r="I251" s="37"/>
      <c r="K251" s="9"/>
      <c r="L251" s="3"/>
      <c r="M251" s="17"/>
      <c r="N251" s="25"/>
      <c r="O251" s="25"/>
      <c r="P251" s="25"/>
      <c r="Q251" s="25"/>
      <c r="R251" s="25"/>
      <c r="S251" s="37"/>
    </row>
    <row r="252" spans="1:19">
      <c r="A252" s="6" t="s">
        <v>13</v>
      </c>
      <c r="B252" s="3" t="s">
        <v>76</v>
      </c>
      <c r="C252" s="36">
        <v>100</v>
      </c>
      <c r="D252" s="37">
        <v>0.64</v>
      </c>
      <c r="E252" s="37">
        <v>0.64</v>
      </c>
      <c r="F252" s="37">
        <v>15.68</v>
      </c>
      <c r="G252" s="37">
        <v>72</v>
      </c>
      <c r="H252" s="37">
        <v>3.2</v>
      </c>
      <c r="I252" s="37"/>
      <c r="K252" s="6" t="s">
        <v>13</v>
      </c>
      <c r="L252" s="3" t="s">
        <v>76</v>
      </c>
      <c r="M252" s="16">
        <v>100</v>
      </c>
      <c r="N252" s="25">
        <v>0.35</v>
      </c>
      <c r="O252" s="25">
        <v>0.35</v>
      </c>
      <c r="P252" s="25">
        <v>21.84</v>
      </c>
      <c r="Q252" s="25">
        <v>93.75</v>
      </c>
      <c r="R252" s="25">
        <v>13.13</v>
      </c>
      <c r="S252" s="37"/>
    </row>
    <row r="253" spans="1:19">
      <c r="A253" s="3"/>
      <c r="B253" s="3"/>
      <c r="C253" s="36"/>
      <c r="D253" s="37"/>
      <c r="E253" s="37"/>
      <c r="F253" s="37"/>
      <c r="G253" s="37"/>
      <c r="H253" s="37"/>
      <c r="I253" s="37"/>
      <c r="K253" s="3"/>
      <c r="L253" s="3"/>
      <c r="M253" s="16"/>
      <c r="N253" s="25"/>
      <c r="O253" s="25"/>
      <c r="P253" s="25"/>
      <c r="Q253" s="25"/>
      <c r="R253" s="25"/>
      <c r="S253" s="37"/>
    </row>
    <row r="254" spans="1:19">
      <c r="A254" s="6" t="s">
        <v>14</v>
      </c>
      <c r="B254" s="3" t="s">
        <v>155</v>
      </c>
      <c r="C254" s="36">
        <v>40</v>
      </c>
      <c r="D254" s="37">
        <v>0.28999999999999998</v>
      </c>
      <c r="E254" s="37">
        <v>3.95</v>
      </c>
      <c r="F254" s="37">
        <v>0.91</v>
      </c>
      <c r="G254" s="37">
        <v>40</v>
      </c>
      <c r="H254" s="37">
        <v>3.65</v>
      </c>
      <c r="I254" s="38">
        <v>38</v>
      </c>
      <c r="K254" s="6" t="s">
        <v>14</v>
      </c>
      <c r="L254" s="3" t="s">
        <v>155</v>
      </c>
      <c r="M254" s="16">
        <v>50</v>
      </c>
      <c r="N254" s="25">
        <v>4</v>
      </c>
      <c r="O254" s="25">
        <v>4</v>
      </c>
      <c r="P254" s="25">
        <v>3.51</v>
      </c>
      <c r="Q254" s="25">
        <v>51.35</v>
      </c>
      <c r="R254" s="25">
        <v>66.5</v>
      </c>
      <c r="S254" s="38">
        <v>38</v>
      </c>
    </row>
    <row r="255" spans="1:19">
      <c r="A255" s="9"/>
      <c r="B255" s="8" t="s">
        <v>69</v>
      </c>
      <c r="C255" s="36">
        <v>150</v>
      </c>
      <c r="D255" s="37">
        <v>7.24</v>
      </c>
      <c r="E255" s="37">
        <v>4.0999999999999996</v>
      </c>
      <c r="F255" s="37">
        <v>12.9</v>
      </c>
      <c r="G255" s="37">
        <v>119</v>
      </c>
      <c r="H255" s="37">
        <v>6.95</v>
      </c>
      <c r="I255" s="38">
        <v>6</v>
      </c>
      <c r="K255" s="9"/>
      <c r="L255" s="8" t="s">
        <v>69</v>
      </c>
      <c r="M255" s="16">
        <v>180</v>
      </c>
      <c r="N255" s="25">
        <v>4.8899999999999997</v>
      </c>
      <c r="O255" s="25">
        <v>4.8899999999999997</v>
      </c>
      <c r="P255" s="25">
        <v>8.48</v>
      </c>
      <c r="Q255" s="25">
        <v>84</v>
      </c>
      <c r="R255" s="25">
        <v>18.47</v>
      </c>
      <c r="S255" s="38">
        <v>6</v>
      </c>
    </row>
    <row r="256" spans="1:19">
      <c r="A256" s="9"/>
      <c r="B256" s="3" t="s">
        <v>50</v>
      </c>
      <c r="C256" s="36">
        <v>150</v>
      </c>
      <c r="D256" s="37">
        <v>13.9</v>
      </c>
      <c r="E256" s="37">
        <v>10.5</v>
      </c>
      <c r="F256" s="37">
        <v>29.3</v>
      </c>
      <c r="G256" s="37">
        <v>225</v>
      </c>
      <c r="H256" s="37">
        <v>2.65</v>
      </c>
      <c r="I256" s="38">
        <v>27</v>
      </c>
      <c r="K256" s="9"/>
      <c r="L256" s="3" t="s">
        <v>50</v>
      </c>
      <c r="M256" s="16">
        <v>170</v>
      </c>
      <c r="N256" s="25">
        <v>9.5</v>
      </c>
      <c r="O256" s="25">
        <v>9.5</v>
      </c>
      <c r="P256" s="25">
        <v>25.7</v>
      </c>
      <c r="Q256" s="25">
        <v>237</v>
      </c>
      <c r="R256" s="25">
        <v>38</v>
      </c>
      <c r="S256" s="38">
        <v>27</v>
      </c>
    </row>
    <row r="257" spans="1:19">
      <c r="A257" s="9"/>
      <c r="B257" s="3" t="s">
        <v>154</v>
      </c>
      <c r="C257" s="36">
        <v>150</v>
      </c>
      <c r="D257" s="37">
        <v>0.15</v>
      </c>
      <c r="E257" s="37">
        <v>0</v>
      </c>
      <c r="F257" s="37">
        <v>9.1999999999999993</v>
      </c>
      <c r="G257" s="37">
        <v>35</v>
      </c>
      <c r="H257" s="37">
        <v>25.04</v>
      </c>
      <c r="I257" s="38">
        <v>21</v>
      </c>
      <c r="K257" s="9"/>
      <c r="L257" s="3" t="s">
        <v>154</v>
      </c>
      <c r="M257" s="16">
        <v>150</v>
      </c>
      <c r="N257" s="25">
        <v>0.01</v>
      </c>
      <c r="O257" s="25">
        <v>0.01</v>
      </c>
      <c r="P257" s="25">
        <v>16.5</v>
      </c>
      <c r="Q257" s="25">
        <v>64</v>
      </c>
      <c r="R257" s="25">
        <v>45.07</v>
      </c>
      <c r="S257" s="38">
        <v>21</v>
      </c>
    </row>
    <row r="258" spans="1:19">
      <c r="A258" s="9"/>
      <c r="B258" s="9" t="s">
        <v>16</v>
      </c>
      <c r="C258" s="36">
        <v>40</v>
      </c>
      <c r="D258" s="37">
        <v>2.64</v>
      </c>
      <c r="E258" s="37">
        <v>0.48</v>
      </c>
      <c r="F258" s="37">
        <v>13.36</v>
      </c>
      <c r="G258" s="37">
        <v>69.5</v>
      </c>
      <c r="H258" s="37">
        <v>0</v>
      </c>
      <c r="I258" s="37"/>
      <c r="K258" s="9"/>
      <c r="L258" s="9" t="s">
        <v>16</v>
      </c>
      <c r="M258" s="16">
        <v>50</v>
      </c>
      <c r="N258" s="25">
        <v>0.6</v>
      </c>
      <c r="O258" s="25">
        <v>0.6</v>
      </c>
      <c r="P258" s="25">
        <v>16.78</v>
      </c>
      <c r="Q258" s="25">
        <v>99.39</v>
      </c>
      <c r="R258" s="25">
        <v>0</v>
      </c>
      <c r="S258" s="37"/>
    </row>
    <row r="259" spans="1:19">
      <c r="A259" s="9"/>
      <c r="B259" s="3"/>
      <c r="C259" s="89">
        <f t="shared" ref="C259:H259" si="43">SUM(C254:C258)</f>
        <v>530</v>
      </c>
      <c r="D259" s="89">
        <f t="shared" si="43"/>
        <v>24.22</v>
      </c>
      <c r="E259" s="89">
        <f t="shared" si="43"/>
        <v>19.03</v>
      </c>
      <c r="F259" s="89">
        <f t="shared" si="43"/>
        <v>65.67</v>
      </c>
      <c r="G259" s="89">
        <f t="shared" si="43"/>
        <v>488.5</v>
      </c>
      <c r="H259" s="89">
        <f t="shared" si="43"/>
        <v>38.29</v>
      </c>
      <c r="I259" s="36"/>
      <c r="K259" s="9"/>
      <c r="L259" s="3"/>
      <c r="M259" s="98">
        <f>M254+M255+M256+M257+M258</f>
        <v>600</v>
      </c>
      <c r="N259" s="19">
        <f t="shared" ref="N259:R259" si="44">SUM(N254:N258)</f>
        <v>19.000000000000004</v>
      </c>
      <c r="O259" s="19">
        <f t="shared" si="44"/>
        <v>19.000000000000004</v>
      </c>
      <c r="P259" s="19">
        <f t="shared" si="44"/>
        <v>70.97</v>
      </c>
      <c r="Q259" s="19">
        <f t="shared" si="44"/>
        <v>535.74</v>
      </c>
      <c r="R259" s="19">
        <f t="shared" si="44"/>
        <v>168.04</v>
      </c>
      <c r="S259" s="36"/>
    </row>
    <row r="260" spans="1:19">
      <c r="A260" s="6"/>
      <c r="B260" s="6"/>
      <c r="C260" s="36"/>
      <c r="D260" s="37"/>
      <c r="E260" s="37"/>
      <c r="F260" s="37"/>
      <c r="G260" s="37"/>
      <c r="H260" s="37"/>
      <c r="I260" s="37"/>
      <c r="K260" s="6"/>
      <c r="L260" s="6"/>
      <c r="M260" s="16"/>
      <c r="N260" s="25"/>
      <c r="O260" s="25"/>
      <c r="P260" s="25"/>
      <c r="Q260" s="25"/>
      <c r="R260" s="25"/>
      <c r="S260" s="37"/>
    </row>
    <row r="261" spans="1:19">
      <c r="A261" s="6" t="s">
        <v>17</v>
      </c>
      <c r="B261" s="3" t="s">
        <v>40</v>
      </c>
      <c r="C261" s="36">
        <v>150</v>
      </c>
      <c r="D261" s="37">
        <v>4.3</v>
      </c>
      <c r="E261" s="37">
        <v>4.96</v>
      </c>
      <c r="F261" s="37">
        <v>6.36</v>
      </c>
      <c r="G261" s="37">
        <v>86.8</v>
      </c>
      <c r="H261" s="37">
        <v>1.0900000000000001</v>
      </c>
      <c r="I261" s="37"/>
      <c r="K261" s="6" t="s">
        <v>17</v>
      </c>
      <c r="L261" s="3" t="s">
        <v>40</v>
      </c>
      <c r="M261" s="16">
        <v>180</v>
      </c>
      <c r="N261" s="25">
        <v>5.7</v>
      </c>
      <c r="O261" s="25">
        <v>5.7</v>
      </c>
      <c r="P261" s="25">
        <v>3.26</v>
      </c>
      <c r="Q261" s="25">
        <v>74.900000000000006</v>
      </c>
      <c r="R261" s="25">
        <v>0</v>
      </c>
      <c r="S261" s="37"/>
    </row>
    <row r="262" spans="1:19">
      <c r="A262" s="9"/>
      <c r="B262" s="3" t="s">
        <v>29</v>
      </c>
      <c r="C262" s="36">
        <v>10</v>
      </c>
      <c r="D262" s="37">
        <v>3.26</v>
      </c>
      <c r="E262" s="37">
        <v>3.9</v>
      </c>
      <c r="F262" s="37">
        <v>19.8</v>
      </c>
      <c r="G262" s="37">
        <v>127.5</v>
      </c>
      <c r="H262" s="37">
        <v>0.46</v>
      </c>
      <c r="I262" s="37"/>
      <c r="K262" s="9"/>
      <c r="L262" s="3" t="s">
        <v>29</v>
      </c>
      <c r="M262" s="16">
        <v>20</v>
      </c>
      <c r="N262" s="25">
        <v>14.2</v>
      </c>
      <c r="O262" s="25">
        <v>14.2</v>
      </c>
      <c r="P262" s="25">
        <v>33</v>
      </c>
      <c r="Q262" s="25">
        <v>192</v>
      </c>
      <c r="R262" s="25">
        <v>0.46</v>
      </c>
      <c r="S262" s="37"/>
    </row>
    <row r="263" spans="1:19">
      <c r="A263" s="9"/>
      <c r="B263" s="3" t="s">
        <v>30</v>
      </c>
      <c r="C263" s="36">
        <v>50</v>
      </c>
      <c r="D263" s="37">
        <f t="shared" ref="D263:H264" si="45">SUM(D261:D262)</f>
        <v>7.56</v>
      </c>
      <c r="E263" s="37">
        <f t="shared" si="45"/>
        <v>8.86</v>
      </c>
      <c r="F263" s="37">
        <f t="shared" si="45"/>
        <v>26.16</v>
      </c>
      <c r="G263" s="37">
        <f t="shared" si="45"/>
        <v>214.3</v>
      </c>
      <c r="H263" s="37">
        <f t="shared" si="45"/>
        <v>1.55</v>
      </c>
      <c r="I263" s="37"/>
      <c r="K263" s="9"/>
      <c r="L263" s="3" t="s">
        <v>30</v>
      </c>
      <c r="M263" s="16">
        <v>50</v>
      </c>
      <c r="N263" s="25">
        <f t="shared" ref="N263:R263" si="46">SUM(N261:N262)</f>
        <v>19.899999999999999</v>
      </c>
      <c r="O263" s="25">
        <f t="shared" si="46"/>
        <v>19.899999999999999</v>
      </c>
      <c r="P263" s="25">
        <f t="shared" si="46"/>
        <v>36.26</v>
      </c>
      <c r="Q263" s="25">
        <f t="shared" si="46"/>
        <v>266.89999999999998</v>
      </c>
      <c r="R263" s="25">
        <f t="shared" si="46"/>
        <v>0.46</v>
      </c>
      <c r="S263" s="37"/>
    </row>
    <row r="264" spans="1:19">
      <c r="A264" s="9"/>
      <c r="B264" s="3"/>
      <c r="C264" s="89">
        <f>C261+C262+C263</f>
        <v>210</v>
      </c>
      <c r="D264" s="27">
        <f t="shared" si="45"/>
        <v>10.82</v>
      </c>
      <c r="E264" s="27">
        <f t="shared" si="45"/>
        <v>12.76</v>
      </c>
      <c r="F264" s="27">
        <f t="shared" si="45"/>
        <v>45.96</v>
      </c>
      <c r="G264" s="27">
        <f t="shared" si="45"/>
        <v>341.8</v>
      </c>
      <c r="H264" s="27">
        <f t="shared" si="45"/>
        <v>2.0100000000000002</v>
      </c>
      <c r="I264" s="37"/>
      <c r="K264" s="9"/>
      <c r="L264" s="3"/>
      <c r="M264" s="98">
        <f>M261+M262+M263</f>
        <v>250</v>
      </c>
      <c r="N264" s="98">
        <f t="shared" ref="N264:R264" si="47">N261+N262+N263</f>
        <v>39.799999999999997</v>
      </c>
      <c r="O264" s="98">
        <f t="shared" si="47"/>
        <v>39.799999999999997</v>
      </c>
      <c r="P264" s="98">
        <f t="shared" si="47"/>
        <v>72.52</v>
      </c>
      <c r="Q264" s="98">
        <f t="shared" si="47"/>
        <v>533.79999999999995</v>
      </c>
      <c r="R264" s="98">
        <f t="shared" si="47"/>
        <v>0.92</v>
      </c>
      <c r="S264" s="37"/>
    </row>
    <row r="265" spans="1:19">
      <c r="A265" s="6" t="s">
        <v>19</v>
      </c>
      <c r="B265" s="3" t="s">
        <v>153</v>
      </c>
      <c r="C265" s="36">
        <v>50</v>
      </c>
      <c r="D265" s="37">
        <v>16.8</v>
      </c>
      <c r="E265" s="37">
        <v>15.2</v>
      </c>
      <c r="F265" s="37">
        <v>13.1</v>
      </c>
      <c r="G265" s="37">
        <v>201</v>
      </c>
      <c r="H265" s="37">
        <v>7.9</v>
      </c>
      <c r="I265" s="37"/>
      <c r="K265" s="6" t="s">
        <v>19</v>
      </c>
      <c r="L265" s="3" t="s">
        <v>153</v>
      </c>
      <c r="M265" s="16">
        <v>50</v>
      </c>
      <c r="N265" s="25">
        <v>0.12</v>
      </c>
      <c r="O265" s="25">
        <v>0.12</v>
      </c>
      <c r="P265" s="25">
        <v>2.2799999999999998</v>
      </c>
      <c r="Q265" s="25">
        <v>12</v>
      </c>
      <c r="R265" s="25">
        <v>15</v>
      </c>
      <c r="S265" s="37"/>
    </row>
    <row r="266" spans="1:19">
      <c r="A266" s="6"/>
      <c r="B266" s="8" t="s">
        <v>113</v>
      </c>
      <c r="C266" s="36">
        <v>130</v>
      </c>
      <c r="D266" s="37">
        <v>0.01</v>
      </c>
      <c r="E266" s="37">
        <v>0</v>
      </c>
      <c r="F266" s="37">
        <v>9.3000000000000007</v>
      </c>
      <c r="G266" s="37">
        <v>36</v>
      </c>
      <c r="H266" s="37">
        <v>0.8</v>
      </c>
      <c r="I266" s="38">
        <v>214</v>
      </c>
      <c r="K266" s="6"/>
      <c r="L266" s="8" t="s">
        <v>113</v>
      </c>
      <c r="M266" s="16">
        <v>150</v>
      </c>
      <c r="N266" s="25">
        <v>2.2599999999999998</v>
      </c>
      <c r="O266" s="25">
        <v>2.2599999999999998</v>
      </c>
      <c r="P266" s="25">
        <v>6.63</v>
      </c>
      <c r="Q266" s="25">
        <v>50</v>
      </c>
      <c r="R266" s="25">
        <v>0.16</v>
      </c>
      <c r="S266" s="38">
        <v>214</v>
      </c>
    </row>
    <row r="267" spans="1:19">
      <c r="A267" s="9"/>
      <c r="B267" s="9" t="s">
        <v>87</v>
      </c>
      <c r="C267" s="36">
        <v>170</v>
      </c>
      <c r="D267" s="37">
        <v>3.04</v>
      </c>
      <c r="E267" s="37">
        <v>0.32</v>
      </c>
      <c r="F267" s="37">
        <v>19.68</v>
      </c>
      <c r="G267" s="37">
        <v>89.4</v>
      </c>
      <c r="H267" s="37">
        <v>0</v>
      </c>
      <c r="I267" s="38">
        <v>10</v>
      </c>
      <c r="K267" s="9"/>
      <c r="L267" s="9" t="s">
        <v>87</v>
      </c>
      <c r="M267" s="16">
        <v>200</v>
      </c>
      <c r="N267" s="25">
        <v>7.1999999999999995E-2</v>
      </c>
      <c r="O267" s="25">
        <v>7.1999999999999995E-2</v>
      </c>
      <c r="P267" s="25">
        <v>24.15</v>
      </c>
      <c r="Q267" s="25">
        <v>97.92</v>
      </c>
      <c r="R267" s="25">
        <v>21.96</v>
      </c>
      <c r="S267" s="38">
        <v>10</v>
      </c>
    </row>
    <row r="268" spans="1:19" ht="14.25" customHeight="1">
      <c r="A268" s="9"/>
      <c r="B268" s="3" t="s">
        <v>22</v>
      </c>
      <c r="C268" s="36">
        <v>50</v>
      </c>
      <c r="D268" s="37">
        <v>0.6</v>
      </c>
      <c r="E268" s="37">
        <v>1.7</v>
      </c>
      <c r="F268" s="37">
        <v>2</v>
      </c>
      <c r="G268" s="37">
        <v>26</v>
      </c>
      <c r="H268" s="37">
        <v>0.1</v>
      </c>
      <c r="I268" s="37"/>
      <c r="K268" s="9"/>
      <c r="L268" s="3" t="s">
        <v>22</v>
      </c>
      <c r="M268" s="16">
        <v>50</v>
      </c>
      <c r="N268" s="25">
        <v>0.39</v>
      </c>
      <c r="O268" s="25">
        <v>0.39</v>
      </c>
      <c r="P268" s="25">
        <v>28.02</v>
      </c>
      <c r="Q268" s="25">
        <v>134.1</v>
      </c>
      <c r="R268" s="25">
        <v>0</v>
      </c>
      <c r="S268" s="37"/>
    </row>
    <row r="269" spans="1:19" hidden="1">
      <c r="A269" s="9"/>
      <c r="B269" s="3"/>
      <c r="C269" s="36"/>
      <c r="D269" s="37">
        <v>0.9</v>
      </c>
      <c r="E269" s="37">
        <v>0</v>
      </c>
      <c r="F269" s="37">
        <v>8.48</v>
      </c>
      <c r="G269" s="37">
        <v>41.6</v>
      </c>
      <c r="H269" s="37">
        <v>15</v>
      </c>
      <c r="I269" s="37"/>
      <c r="K269" s="9"/>
      <c r="L269" s="3" t="s">
        <v>45</v>
      </c>
      <c r="M269" s="16">
        <v>90</v>
      </c>
      <c r="N269" s="25">
        <v>0.35</v>
      </c>
      <c r="O269" s="25">
        <v>0.35</v>
      </c>
      <c r="P269" s="25">
        <v>21.84</v>
      </c>
      <c r="Q269" s="25">
        <v>93.75</v>
      </c>
      <c r="R269" s="25">
        <v>13.13</v>
      </c>
      <c r="S269" s="37"/>
    </row>
    <row r="270" spans="1:19">
      <c r="A270" s="3"/>
      <c r="B270" s="3"/>
      <c r="C270" s="97">
        <f t="shared" ref="C270:H270" si="48">SUM(C265:C269)</f>
        <v>400</v>
      </c>
      <c r="D270" s="27">
        <f t="shared" si="48"/>
        <v>21.35</v>
      </c>
      <c r="E270" s="27">
        <f t="shared" si="48"/>
        <v>17.22</v>
      </c>
      <c r="F270" s="27">
        <f t="shared" si="48"/>
        <v>52.56</v>
      </c>
      <c r="G270" s="27">
        <f t="shared" si="48"/>
        <v>394</v>
      </c>
      <c r="H270" s="27">
        <f t="shared" si="48"/>
        <v>23.8</v>
      </c>
      <c r="I270" s="37"/>
      <c r="K270" s="3"/>
      <c r="L270" s="3"/>
      <c r="M270" s="98">
        <f>M265+M266+M267+M268</f>
        <v>450</v>
      </c>
      <c r="N270" s="19">
        <f>SUM(N265:N267)</f>
        <v>2.452</v>
      </c>
      <c r="O270" s="19">
        <f>SUM(O265:O267)</f>
        <v>2.452</v>
      </c>
      <c r="P270" s="19">
        <f>SUM(P265:P267)</f>
        <v>33.06</v>
      </c>
      <c r="Q270" s="19">
        <f>SUM(Q265:Q267)</f>
        <v>159.92000000000002</v>
      </c>
      <c r="R270" s="19">
        <f>SUM(R265:R267)</f>
        <v>37.120000000000005</v>
      </c>
      <c r="S270" s="37"/>
    </row>
    <row r="271" spans="1:19" ht="16.5" thickBot="1">
      <c r="A271" s="10"/>
      <c r="B271" s="10"/>
      <c r="C271" s="53"/>
      <c r="D271" s="54"/>
      <c r="E271" s="54"/>
      <c r="F271" s="54"/>
      <c r="G271" s="54"/>
      <c r="H271" s="54"/>
      <c r="I271" s="54"/>
      <c r="K271" s="10"/>
      <c r="L271" s="10"/>
      <c r="M271" s="18"/>
      <c r="N271" s="44"/>
      <c r="O271" s="44"/>
      <c r="P271" s="44"/>
      <c r="Q271" s="44"/>
      <c r="R271" s="44"/>
      <c r="S271" s="54"/>
    </row>
    <row r="272" spans="1:19" ht="32.25" thickBot="1">
      <c r="A272" s="55" t="s">
        <v>134</v>
      </c>
      <c r="B272" s="56"/>
      <c r="C272" s="47"/>
      <c r="D272" s="48">
        <v>42</v>
      </c>
      <c r="E272" s="48">
        <v>50</v>
      </c>
      <c r="F272" s="48">
        <v>200</v>
      </c>
      <c r="G272" s="48">
        <f>G250+G252+G259+G263+G270</f>
        <v>1497.8</v>
      </c>
      <c r="H272" s="49">
        <v>44</v>
      </c>
      <c r="I272" s="80"/>
      <c r="K272" s="55" t="s">
        <v>134</v>
      </c>
      <c r="L272" s="56"/>
      <c r="M272" s="50"/>
      <c r="N272" s="51">
        <v>48</v>
      </c>
      <c r="O272" s="51">
        <f>O250+O252+O259+O263+O270</f>
        <v>57.031999999999996</v>
      </c>
      <c r="P272" s="51">
        <v>270.39999999999998</v>
      </c>
      <c r="Q272" s="51">
        <v>1760</v>
      </c>
      <c r="R272" s="52">
        <v>51.3</v>
      </c>
      <c r="S272" s="80"/>
    </row>
    <row r="273" spans="1:19">
      <c r="A273" s="59"/>
      <c r="B273" s="65"/>
      <c r="C273" s="60"/>
      <c r="D273" s="61"/>
      <c r="E273" s="61"/>
      <c r="F273" s="61"/>
      <c r="G273" s="61"/>
      <c r="H273" s="61"/>
      <c r="I273" s="61"/>
      <c r="K273" s="59"/>
      <c r="L273" s="65"/>
      <c r="M273" s="29"/>
      <c r="N273" s="30"/>
      <c r="O273" s="30"/>
      <c r="P273" s="30"/>
      <c r="Q273" s="30"/>
      <c r="R273" s="30"/>
      <c r="S273" s="61"/>
    </row>
    <row r="274" spans="1:19">
      <c r="A274" s="59"/>
      <c r="B274" s="65"/>
      <c r="C274" s="60"/>
      <c r="D274" s="61"/>
      <c r="E274" s="61"/>
      <c r="F274" s="61"/>
      <c r="G274" s="61"/>
      <c r="H274" s="61"/>
      <c r="I274" s="61"/>
      <c r="K274" s="59"/>
      <c r="L274" s="65"/>
      <c r="M274" s="29"/>
      <c r="N274" s="30"/>
      <c r="O274" s="30"/>
      <c r="P274" s="30"/>
      <c r="Q274" s="30"/>
      <c r="R274" s="30"/>
      <c r="S274" s="61"/>
    </row>
    <row r="275" spans="1:19">
      <c r="A275" s="1">
        <v>9</v>
      </c>
      <c r="K275" s="1">
        <v>9</v>
      </c>
    </row>
    <row r="276" spans="1:19" ht="18.75" customHeight="1">
      <c r="A276" s="103" t="s">
        <v>0</v>
      </c>
      <c r="B276" s="103" t="s">
        <v>1</v>
      </c>
      <c r="C276" s="102" t="s">
        <v>58</v>
      </c>
      <c r="D276" s="105" t="s">
        <v>2</v>
      </c>
      <c r="E276" s="105"/>
      <c r="F276" s="105"/>
      <c r="G276" s="102" t="s">
        <v>3</v>
      </c>
      <c r="H276" s="102" t="s">
        <v>4</v>
      </c>
      <c r="I276" s="101" t="s">
        <v>5</v>
      </c>
      <c r="K276" s="103" t="s">
        <v>0</v>
      </c>
      <c r="L276" s="103" t="s">
        <v>1</v>
      </c>
      <c r="M276" s="101" t="s">
        <v>72</v>
      </c>
      <c r="N276" s="103" t="s">
        <v>2</v>
      </c>
      <c r="O276" s="103"/>
      <c r="P276" s="103"/>
      <c r="Q276" s="101" t="s">
        <v>3</v>
      </c>
      <c r="R276" s="101" t="s">
        <v>4</v>
      </c>
      <c r="S276" s="101" t="s">
        <v>5</v>
      </c>
    </row>
    <row r="277" spans="1:19" ht="15" customHeight="1">
      <c r="A277" s="103"/>
      <c r="B277" s="103"/>
      <c r="C277" s="102"/>
      <c r="D277" s="105" t="s">
        <v>6</v>
      </c>
      <c r="E277" s="105" t="s">
        <v>7</v>
      </c>
      <c r="F277" s="105" t="s">
        <v>8</v>
      </c>
      <c r="G277" s="102"/>
      <c r="H277" s="102"/>
      <c r="I277" s="101"/>
      <c r="K277" s="103"/>
      <c r="L277" s="103"/>
      <c r="M277" s="101"/>
      <c r="N277" s="103" t="s">
        <v>6</v>
      </c>
      <c r="O277" s="103" t="s">
        <v>7</v>
      </c>
      <c r="P277" s="103" t="s">
        <v>8</v>
      </c>
      <c r="Q277" s="101"/>
      <c r="R277" s="101"/>
      <c r="S277" s="101"/>
    </row>
    <row r="278" spans="1:19" ht="15" customHeight="1">
      <c r="A278" s="103"/>
      <c r="B278" s="103"/>
      <c r="C278" s="102"/>
      <c r="D278" s="105"/>
      <c r="E278" s="105"/>
      <c r="F278" s="105"/>
      <c r="G278" s="102"/>
      <c r="H278" s="102"/>
      <c r="I278" s="101"/>
      <c r="K278" s="103"/>
      <c r="L278" s="103"/>
      <c r="M278" s="101"/>
      <c r="N278" s="103"/>
      <c r="O278" s="103"/>
      <c r="P278" s="103"/>
      <c r="Q278" s="101"/>
      <c r="R278" s="101"/>
      <c r="S278" s="101"/>
    </row>
    <row r="279" spans="1:19">
      <c r="A279" s="6" t="s">
        <v>55</v>
      </c>
      <c r="B279" s="6"/>
      <c r="C279" s="36"/>
      <c r="D279" s="36"/>
      <c r="E279" s="36"/>
      <c r="F279" s="36"/>
      <c r="G279" s="36"/>
      <c r="H279" s="36"/>
      <c r="I279" s="36"/>
      <c r="K279" s="6" t="s">
        <v>55</v>
      </c>
      <c r="L279" s="6"/>
      <c r="M279" s="16"/>
      <c r="N279" s="16"/>
      <c r="O279" s="16"/>
      <c r="P279" s="16"/>
      <c r="Q279" s="16"/>
      <c r="R279" s="16"/>
      <c r="S279" s="36"/>
    </row>
    <row r="280" spans="1:19">
      <c r="A280" s="6" t="s">
        <v>10</v>
      </c>
      <c r="B280" s="3" t="s">
        <v>125</v>
      </c>
      <c r="C280" s="38">
        <v>150</v>
      </c>
      <c r="D280" s="43">
        <v>4</v>
      </c>
      <c r="E280" s="37">
        <v>3.8</v>
      </c>
      <c r="F280" s="37">
        <v>21.4</v>
      </c>
      <c r="G280" s="37">
        <v>133</v>
      </c>
      <c r="H280" s="37">
        <v>0.3</v>
      </c>
      <c r="I280" s="92">
        <v>8</v>
      </c>
      <c r="K280" s="6" t="s">
        <v>10</v>
      </c>
      <c r="L280" s="3" t="s">
        <v>125</v>
      </c>
      <c r="M280" s="16">
        <v>180</v>
      </c>
      <c r="N280" s="25">
        <v>6.85</v>
      </c>
      <c r="O280" s="25">
        <v>6.85</v>
      </c>
      <c r="P280" s="25">
        <v>23.2</v>
      </c>
      <c r="Q280" s="25">
        <v>183</v>
      </c>
      <c r="R280" s="25">
        <v>1.1399999999999999</v>
      </c>
      <c r="S280" s="92">
        <v>8</v>
      </c>
    </row>
    <row r="281" spans="1:19">
      <c r="A281" s="9"/>
      <c r="B281" s="3" t="s">
        <v>47</v>
      </c>
      <c r="C281" s="36">
        <v>170</v>
      </c>
      <c r="D281" s="37">
        <v>2.9</v>
      </c>
      <c r="E281" s="37">
        <v>2.61</v>
      </c>
      <c r="F281" s="37">
        <v>17.18</v>
      </c>
      <c r="G281" s="37">
        <v>101</v>
      </c>
      <c r="H281" s="37">
        <v>0.39</v>
      </c>
      <c r="I281" s="92">
        <v>6</v>
      </c>
      <c r="K281" s="9"/>
      <c r="L281" s="3" t="s">
        <v>47</v>
      </c>
      <c r="M281" s="16">
        <v>180</v>
      </c>
      <c r="N281" s="25">
        <v>2.34</v>
      </c>
      <c r="O281" s="25">
        <v>2.34</v>
      </c>
      <c r="P281" s="25">
        <v>14.3</v>
      </c>
      <c r="Q281" s="25">
        <v>89</v>
      </c>
      <c r="R281" s="25">
        <v>1.2</v>
      </c>
      <c r="S281" s="92">
        <v>6</v>
      </c>
    </row>
    <row r="282" spans="1:19">
      <c r="A282" s="9"/>
      <c r="B282" s="3" t="s">
        <v>61</v>
      </c>
      <c r="C282" s="41" t="s">
        <v>151</v>
      </c>
      <c r="D282" s="43">
        <v>1.54</v>
      </c>
      <c r="E282" s="37">
        <v>3.93</v>
      </c>
      <c r="F282" s="37">
        <v>28.9</v>
      </c>
      <c r="G282" s="37">
        <v>89</v>
      </c>
      <c r="H282" s="37">
        <v>0.48</v>
      </c>
      <c r="I282" s="92">
        <v>15</v>
      </c>
      <c r="K282" s="9"/>
      <c r="L282" s="3" t="s">
        <v>61</v>
      </c>
      <c r="M282" s="16">
        <v>40</v>
      </c>
      <c r="N282" s="25">
        <v>3.93</v>
      </c>
      <c r="O282" s="25">
        <v>3.93</v>
      </c>
      <c r="P282" s="25">
        <v>28.9</v>
      </c>
      <c r="Q282" s="25">
        <v>161</v>
      </c>
      <c r="R282" s="25">
        <v>0.48</v>
      </c>
      <c r="S282" s="92">
        <v>15</v>
      </c>
    </row>
    <row r="283" spans="1:19" ht="15" customHeight="1">
      <c r="A283" s="9"/>
      <c r="B283" s="3"/>
      <c r="C283" s="90">
        <v>350</v>
      </c>
      <c r="D283" s="27">
        <f>SUM(D279:D282)</f>
        <v>8.4400000000000013</v>
      </c>
      <c r="E283" s="27">
        <f>SUM(E279:E282)</f>
        <v>10.34</v>
      </c>
      <c r="F283" s="27">
        <f>SUM(F279:F282)</f>
        <v>67.47999999999999</v>
      </c>
      <c r="G283" s="27">
        <f>SUM(G279:G282)</f>
        <v>323</v>
      </c>
      <c r="H283" s="27">
        <f>SUM(H279:H282)</f>
        <v>1.17</v>
      </c>
      <c r="I283" s="37"/>
      <c r="K283" s="9"/>
      <c r="L283" s="3"/>
      <c r="M283" s="99">
        <f>M280+M281+M282</f>
        <v>400</v>
      </c>
      <c r="N283" s="19">
        <f>SUM(N280:N282)</f>
        <v>13.12</v>
      </c>
      <c r="O283" s="19">
        <f>SUM(O280:O282)</f>
        <v>13.12</v>
      </c>
      <c r="P283" s="19">
        <f>SUM(P280:P282)</f>
        <v>66.400000000000006</v>
      </c>
      <c r="Q283" s="19">
        <f>SUM(Q280:Q282)</f>
        <v>433</v>
      </c>
      <c r="R283" s="19">
        <f>SUM(R280:R282)</f>
        <v>2.82</v>
      </c>
      <c r="S283" s="37"/>
    </row>
    <row r="284" spans="1:19" hidden="1">
      <c r="A284" s="9"/>
      <c r="B284" s="3"/>
      <c r="C284" s="38"/>
      <c r="D284" s="37"/>
      <c r="E284" s="37"/>
      <c r="F284" s="37"/>
      <c r="G284" s="37"/>
      <c r="H284" s="37"/>
      <c r="I284" s="37"/>
      <c r="K284" s="9"/>
      <c r="L284" s="3"/>
      <c r="M284" s="17"/>
      <c r="N284" s="25"/>
      <c r="O284" s="25"/>
      <c r="P284" s="25"/>
      <c r="Q284" s="25"/>
      <c r="R284" s="25"/>
      <c r="S284" s="37"/>
    </row>
    <row r="285" spans="1:19" hidden="1">
      <c r="A285" s="6"/>
      <c r="B285" s="6"/>
      <c r="C285" s="36"/>
      <c r="D285" s="37"/>
      <c r="E285" s="37"/>
      <c r="F285" s="37"/>
      <c r="G285" s="37"/>
      <c r="H285" s="37"/>
      <c r="I285" s="37"/>
      <c r="K285" s="6"/>
      <c r="L285" s="6"/>
      <c r="M285" s="16"/>
      <c r="N285" s="25"/>
      <c r="O285" s="25"/>
      <c r="P285" s="25"/>
      <c r="Q285" s="25"/>
      <c r="R285" s="25"/>
      <c r="S285" s="37"/>
    </row>
    <row r="286" spans="1:19">
      <c r="A286" s="6" t="s">
        <v>13</v>
      </c>
      <c r="B286" s="3" t="s">
        <v>78</v>
      </c>
      <c r="C286" s="36">
        <v>100</v>
      </c>
      <c r="D286" s="37">
        <v>0.64</v>
      </c>
      <c r="E286" s="37">
        <v>0.64</v>
      </c>
      <c r="F286" s="37">
        <v>15.68</v>
      </c>
      <c r="G286" s="37">
        <v>72</v>
      </c>
      <c r="H286" s="37">
        <v>3.2</v>
      </c>
      <c r="I286" s="37"/>
      <c r="K286" s="6" t="s">
        <v>13</v>
      </c>
      <c r="L286" s="3" t="s">
        <v>78</v>
      </c>
      <c r="M286" s="16">
        <v>100</v>
      </c>
      <c r="N286" s="25">
        <v>0.35</v>
      </c>
      <c r="O286" s="25">
        <v>0.35</v>
      </c>
      <c r="P286" s="25">
        <v>21.84</v>
      </c>
      <c r="Q286" s="25">
        <v>93.75</v>
      </c>
      <c r="R286" s="25">
        <v>13.13</v>
      </c>
      <c r="S286" s="37"/>
    </row>
    <row r="287" spans="1:19" hidden="1">
      <c r="A287" s="3"/>
      <c r="B287" s="3"/>
      <c r="C287" s="36"/>
      <c r="D287" s="37"/>
      <c r="E287" s="37"/>
      <c r="F287" s="37"/>
      <c r="G287" s="37"/>
      <c r="H287" s="37"/>
      <c r="I287" s="37"/>
      <c r="K287" s="3"/>
      <c r="L287" s="3"/>
      <c r="M287" s="16"/>
      <c r="N287" s="25"/>
      <c r="O287" s="25"/>
      <c r="P287" s="25"/>
      <c r="Q287" s="25"/>
      <c r="R287" s="25"/>
      <c r="S287" s="37"/>
    </row>
    <row r="288" spans="1:19">
      <c r="A288" s="6" t="s">
        <v>14</v>
      </c>
      <c r="B288" s="8" t="s">
        <v>161</v>
      </c>
      <c r="C288" s="36">
        <v>30</v>
      </c>
      <c r="D288" s="37">
        <v>0.65</v>
      </c>
      <c r="E288" s="37">
        <v>2.67</v>
      </c>
      <c r="F288" s="37">
        <v>4.13</v>
      </c>
      <c r="G288" s="37">
        <v>56</v>
      </c>
      <c r="H288" s="37">
        <v>12</v>
      </c>
      <c r="I288" s="38">
        <v>7</v>
      </c>
      <c r="K288" s="6" t="s">
        <v>14</v>
      </c>
      <c r="L288" s="8" t="s">
        <v>161</v>
      </c>
      <c r="M288" s="16">
        <v>40</v>
      </c>
      <c r="N288" s="25">
        <v>3.1</v>
      </c>
      <c r="O288" s="25">
        <v>3.1</v>
      </c>
      <c r="P288" s="25">
        <v>3.16</v>
      </c>
      <c r="Q288" s="25">
        <v>43</v>
      </c>
      <c r="R288" s="25">
        <v>7.5</v>
      </c>
      <c r="S288" s="38">
        <v>7</v>
      </c>
    </row>
    <row r="289" spans="1:19" ht="31.5">
      <c r="A289" s="9"/>
      <c r="B289" s="8" t="s">
        <v>53</v>
      </c>
      <c r="C289" s="36">
        <v>150</v>
      </c>
      <c r="D289" s="37">
        <v>1.74</v>
      </c>
      <c r="E289" s="37">
        <v>4.37</v>
      </c>
      <c r="F289" s="37">
        <v>11.6</v>
      </c>
      <c r="G289" s="37">
        <v>93</v>
      </c>
      <c r="H289" s="37">
        <v>5.4</v>
      </c>
      <c r="I289" s="38">
        <v>10</v>
      </c>
      <c r="K289" s="9"/>
      <c r="L289" s="8" t="s">
        <v>53</v>
      </c>
      <c r="M289" s="16">
        <v>180</v>
      </c>
      <c r="N289" s="25">
        <v>5.18</v>
      </c>
      <c r="O289" s="25">
        <v>5.18</v>
      </c>
      <c r="P289" s="25">
        <v>15.4</v>
      </c>
      <c r="Q289" s="25">
        <v>135</v>
      </c>
      <c r="R289" s="25">
        <v>11.2</v>
      </c>
      <c r="S289" s="38">
        <v>10</v>
      </c>
    </row>
    <row r="290" spans="1:19">
      <c r="A290" s="9"/>
      <c r="B290" s="3" t="s">
        <v>156</v>
      </c>
      <c r="C290" s="36">
        <v>60</v>
      </c>
      <c r="D290" s="37">
        <v>8.8800000000000008</v>
      </c>
      <c r="E290" s="37">
        <v>2.56</v>
      </c>
      <c r="F290" s="37">
        <v>1.97</v>
      </c>
      <c r="G290" s="37">
        <v>78</v>
      </c>
      <c r="H290" s="37">
        <v>0.05</v>
      </c>
      <c r="I290" s="38">
        <v>7</v>
      </c>
      <c r="K290" s="9"/>
      <c r="L290" s="3" t="s">
        <v>156</v>
      </c>
      <c r="M290" s="16">
        <v>70</v>
      </c>
      <c r="N290" s="25">
        <v>12.9</v>
      </c>
      <c r="O290" s="25">
        <v>12.9</v>
      </c>
      <c r="P290" s="25">
        <v>14.9</v>
      </c>
      <c r="Q290" s="25">
        <v>223</v>
      </c>
      <c r="R290" s="25">
        <v>1.1299999999999999</v>
      </c>
      <c r="S290" s="38">
        <v>7</v>
      </c>
    </row>
    <row r="291" spans="1:19">
      <c r="A291" s="9"/>
      <c r="B291" s="8" t="s">
        <v>42</v>
      </c>
      <c r="C291" s="36">
        <v>80</v>
      </c>
      <c r="D291" s="37">
        <v>5.74</v>
      </c>
      <c r="E291" s="37">
        <v>4.55</v>
      </c>
      <c r="F291" s="37">
        <v>30.4</v>
      </c>
      <c r="G291" s="37">
        <v>167</v>
      </c>
      <c r="H291" s="37">
        <v>0.6</v>
      </c>
      <c r="I291" s="38">
        <v>15</v>
      </c>
      <c r="K291" s="9"/>
      <c r="L291" s="8" t="s">
        <v>42</v>
      </c>
      <c r="M291" s="16">
        <v>100</v>
      </c>
      <c r="N291" s="25">
        <v>3.88</v>
      </c>
      <c r="O291" s="25">
        <v>3.88</v>
      </c>
      <c r="P291" s="25">
        <v>11.3</v>
      </c>
      <c r="Q291" s="25">
        <v>90</v>
      </c>
      <c r="R291" s="25">
        <v>20.59</v>
      </c>
      <c r="S291" s="38">
        <v>15</v>
      </c>
    </row>
    <row r="292" spans="1:19">
      <c r="A292" s="9"/>
      <c r="B292" s="3" t="s">
        <v>63</v>
      </c>
      <c r="C292" s="36">
        <v>120</v>
      </c>
      <c r="D292" s="37">
        <v>0.02</v>
      </c>
      <c r="E292" s="37">
        <v>0</v>
      </c>
      <c r="F292" s="37">
        <v>9.5</v>
      </c>
      <c r="G292" s="37">
        <v>37.85</v>
      </c>
      <c r="H292" s="37">
        <v>4</v>
      </c>
      <c r="I292" s="38">
        <v>18</v>
      </c>
      <c r="K292" s="9"/>
      <c r="L292" s="3" t="s">
        <v>63</v>
      </c>
      <c r="M292" s="16">
        <v>160</v>
      </c>
      <c r="N292" s="25">
        <v>0</v>
      </c>
      <c r="O292" s="25">
        <v>0</v>
      </c>
      <c r="P292" s="25">
        <v>18.899999999999999</v>
      </c>
      <c r="Q292" s="25">
        <v>65</v>
      </c>
      <c r="R292" s="25">
        <v>45.1</v>
      </c>
      <c r="S292" s="38">
        <v>18</v>
      </c>
    </row>
    <row r="293" spans="1:19">
      <c r="A293" s="9"/>
      <c r="B293" s="9" t="s">
        <v>16</v>
      </c>
      <c r="C293" s="36">
        <v>40</v>
      </c>
      <c r="D293" s="37">
        <v>2.64</v>
      </c>
      <c r="E293" s="37">
        <v>0.48</v>
      </c>
      <c r="F293" s="37">
        <v>13.36</v>
      </c>
      <c r="G293" s="37">
        <v>69.5</v>
      </c>
      <c r="H293" s="37">
        <v>0</v>
      </c>
      <c r="I293" s="37"/>
      <c r="K293" s="9"/>
      <c r="L293" s="9" t="s">
        <v>16</v>
      </c>
      <c r="M293" s="16">
        <v>50</v>
      </c>
      <c r="N293" s="25">
        <v>0.6</v>
      </c>
      <c r="O293" s="25">
        <v>0.6</v>
      </c>
      <c r="P293" s="25">
        <v>16.78</v>
      </c>
      <c r="Q293" s="25">
        <v>99.39</v>
      </c>
      <c r="R293" s="25">
        <v>0</v>
      </c>
      <c r="S293" s="37"/>
    </row>
    <row r="294" spans="1:19" ht="15" customHeight="1">
      <c r="A294" s="9"/>
      <c r="B294" s="3"/>
      <c r="C294" s="90">
        <f t="shared" ref="C294:H294" si="49">SUM(C288:C293)</f>
        <v>480</v>
      </c>
      <c r="D294" s="27">
        <f t="shared" si="49"/>
        <v>19.670000000000002</v>
      </c>
      <c r="E294" s="27">
        <f t="shared" si="49"/>
        <v>14.629999999999999</v>
      </c>
      <c r="F294" s="27">
        <f t="shared" si="49"/>
        <v>70.959999999999994</v>
      </c>
      <c r="G294" s="27">
        <f t="shared" si="49"/>
        <v>501.35</v>
      </c>
      <c r="H294" s="27">
        <f t="shared" si="49"/>
        <v>22.05</v>
      </c>
      <c r="I294" s="37"/>
      <c r="K294" s="9"/>
      <c r="L294" s="3"/>
      <c r="M294" s="99">
        <f>M288+M289+M290+M291+M292+M293</f>
        <v>600</v>
      </c>
      <c r="N294" s="19">
        <f t="shared" ref="N294:R294" si="50">SUM(N288:N293)</f>
        <v>25.66</v>
      </c>
      <c r="O294" s="19">
        <f t="shared" si="50"/>
        <v>25.66</v>
      </c>
      <c r="P294" s="19">
        <f t="shared" si="50"/>
        <v>80.44</v>
      </c>
      <c r="Q294" s="19">
        <f t="shared" si="50"/>
        <v>655.39</v>
      </c>
      <c r="R294" s="19">
        <f t="shared" si="50"/>
        <v>85.52000000000001</v>
      </c>
      <c r="S294" s="37"/>
    </row>
    <row r="295" spans="1:19" hidden="1">
      <c r="A295" s="6"/>
      <c r="B295" s="6"/>
      <c r="C295" s="36"/>
      <c r="D295" s="37"/>
      <c r="E295" s="37"/>
      <c r="F295" s="37"/>
      <c r="G295" s="37"/>
      <c r="H295" s="37"/>
      <c r="I295" s="37"/>
      <c r="K295" s="6"/>
      <c r="L295" s="6"/>
      <c r="M295" s="16"/>
      <c r="N295" s="25"/>
      <c r="O295" s="25"/>
      <c r="P295" s="25"/>
      <c r="Q295" s="25"/>
      <c r="R295" s="25"/>
      <c r="S295" s="37"/>
    </row>
    <row r="296" spans="1:19">
      <c r="A296" s="6" t="s">
        <v>17</v>
      </c>
      <c r="B296" s="3" t="s">
        <v>18</v>
      </c>
      <c r="C296" s="36">
        <v>150</v>
      </c>
      <c r="D296" s="37">
        <v>3.47</v>
      </c>
      <c r="E296" s="37">
        <v>4.66</v>
      </c>
      <c r="F296" s="37">
        <v>3.25</v>
      </c>
      <c r="G296" s="37">
        <v>61.42</v>
      </c>
      <c r="H296" s="37">
        <v>0</v>
      </c>
      <c r="I296" s="37"/>
      <c r="K296" s="6" t="s">
        <v>17</v>
      </c>
      <c r="L296" s="3" t="s">
        <v>18</v>
      </c>
      <c r="M296" s="16">
        <v>180</v>
      </c>
      <c r="N296" s="25">
        <v>4.5</v>
      </c>
      <c r="O296" s="25">
        <v>4.5</v>
      </c>
      <c r="P296" s="25">
        <v>7.2</v>
      </c>
      <c r="Q296" s="25">
        <v>90</v>
      </c>
      <c r="R296" s="25">
        <v>1.26</v>
      </c>
      <c r="S296" s="37"/>
    </row>
    <row r="297" spans="1:19">
      <c r="A297" s="6"/>
      <c r="B297" s="3" t="s">
        <v>157</v>
      </c>
      <c r="C297" s="36">
        <v>10</v>
      </c>
      <c r="D297" s="37">
        <v>0.8</v>
      </c>
      <c r="E297" s="37">
        <v>0.81</v>
      </c>
      <c r="F297" s="37">
        <v>7.44</v>
      </c>
      <c r="G297" s="37">
        <v>41.4</v>
      </c>
      <c r="H297" s="37">
        <v>0</v>
      </c>
      <c r="I297" s="37"/>
      <c r="K297" s="6"/>
      <c r="L297" s="3" t="s">
        <v>157</v>
      </c>
      <c r="M297" s="16">
        <v>20</v>
      </c>
      <c r="N297" s="25">
        <v>6.98</v>
      </c>
      <c r="O297" s="25">
        <v>6.98</v>
      </c>
      <c r="P297" s="25">
        <v>26.07</v>
      </c>
      <c r="Q297" s="25">
        <v>181</v>
      </c>
      <c r="R297" s="25">
        <v>0</v>
      </c>
      <c r="S297" s="37"/>
    </row>
    <row r="298" spans="1:19">
      <c r="A298" s="6"/>
      <c r="B298" s="3" t="s">
        <v>45</v>
      </c>
      <c r="C298" s="36">
        <v>40</v>
      </c>
      <c r="D298" s="37">
        <v>0.36</v>
      </c>
      <c r="E298" s="37">
        <v>0.27</v>
      </c>
      <c r="F298" s="37">
        <v>9.27</v>
      </c>
      <c r="G298" s="37">
        <v>41.4</v>
      </c>
      <c r="H298" s="37">
        <v>4.5</v>
      </c>
      <c r="I298" s="37"/>
      <c r="K298" s="6"/>
      <c r="L298" s="3" t="s">
        <v>45</v>
      </c>
      <c r="M298" s="16">
        <v>50</v>
      </c>
      <c r="N298" s="25">
        <v>0.35</v>
      </c>
      <c r="O298" s="25">
        <v>0.35</v>
      </c>
      <c r="P298" s="25">
        <v>21.84</v>
      </c>
      <c r="Q298" s="25">
        <v>93.75</v>
      </c>
      <c r="R298" s="25">
        <v>13.13</v>
      </c>
      <c r="S298" s="37"/>
    </row>
    <row r="299" spans="1:19">
      <c r="A299" s="9"/>
      <c r="B299" s="3"/>
      <c r="C299" s="90">
        <f t="shared" ref="C299:H299" si="51">SUM(C296:C298)</f>
        <v>200</v>
      </c>
      <c r="D299" s="27">
        <f t="shared" si="51"/>
        <v>4.6300000000000008</v>
      </c>
      <c r="E299" s="27">
        <f t="shared" si="51"/>
        <v>5.74</v>
      </c>
      <c r="F299" s="27">
        <f t="shared" si="51"/>
        <v>19.96</v>
      </c>
      <c r="G299" s="27">
        <f t="shared" si="51"/>
        <v>144.22</v>
      </c>
      <c r="H299" s="27">
        <f t="shared" si="51"/>
        <v>4.5</v>
      </c>
      <c r="I299" s="37"/>
      <c r="K299" s="9"/>
      <c r="L299" s="3"/>
      <c r="M299" s="99">
        <f>SUM(M296:M298)</f>
        <v>250</v>
      </c>
      <c r="N299" s="19">
        <f>SUM(N296:N297)</f>
        <v>11.48</v>
      </c>
      <c r="O299" s="19">
        <f>SUM(O296:O297)</f>
        <v>11.48</v>
      </c>
      <c r="P299" s="19">
        <f>SUM(P296:P297)</f>
        <v>33.270000000000003</v>
      </c>
      <c r="Q299" s="19">
        <f>SUM(Q296:Q297)</f>
        <v>271</v>
      </c>
      <c r="R299" s="19">
        <f>SUM(R296:R297)</f>
        <v>1.26</v>
      </c>
      <c r="S299" s="37"/>
    </row>
    <row r="300" spans="1:19">
      <c r="A300" s="9"/>
      <c r="B300" s="3"/>
      <c r="C300" s="36"/>
      <c r="D300" s="37"/>
      <c r="E300" s="37"/>
      <c r="F300" s="37"/>
      <c r="G300" s="37"/>
      <c r="H300" s="37"/>
      <c r="I300" s="37"/>
      <c r="K300" s="9"/>
      <c r="L300" s="3"/>
      <c r="M300" s="16"/>
      <c r="N300" s="25"/>
      <c r="O300" s="25"/>
      <c r="P300" s="25"/>
      <c r="Q300" s="25"/>
      <c r="R300" s="25"/>
      <c r="S300" s="37"/>
    </row>
    <row r="301" spans="1:19">
      <c r="A301" s="6" t="s">
        <v>19</v>
      </c>
      <c r="B301" s="3" t="s">
        <v>158</v>
      </c>
      <c r="C301" s="36">
        <v>80</v>
      </c>
      <c r="D301" s="37">
        <v>8.91</v>
      </c>
      <c r="E301" s="37">
        <v>6.59</v>
      </c>
      <c r="F301" s="37">
        <v>20.399999999999999</v>
      </c>
      <c r="G301" s="37">
        <v>157</v>
      </c>
      <c r="H301" s="37">
        <v>17.8</v>
      </c>
      <c r="I301" s="38">
        <v>29</v>
      </c>
      <c r="K301" s="6" t="s">
        <v>19</v>
      </c>
      <c r="L301" s="3" t="s">
        <v>158</v>
      </c>
      <c r="M301" s="16">
        <v>80</v>
      </c>
      <c r="N301" s="25">
        <v>3.09</v>
      </c>
      <c r="O301" s="25">
        <v>3.09</v>
      </c>
      <c r="P301" s="25">
        <v>6.04</v>
      </c>
      <c r="Q301" s="25">
        <v>54.9</v>
      </c>
      <c r="R301" s="25">
        <v>52.1</v>
      </c>
      <c r="S301" s="38">
        <v>29</v>
      </c>
    </row>
    <row r="302" spans="1:19">
      <c r="A302" s="22"/>
      <c r="B302" s="8" t="s">
        <v>126</v>
      </c>
      <c r="C302" s="36">
        <v>130</v>
      </c>
      <c r="D302" s="37">
        <v>0.6</v>
      </c>
      <c r="E302" s="37">
        <v>2.56</v>
      </c>
      <c r="F302" s="37">
        <v>4.08</v>
      </c>
      <c r="G302" s="37">
        <v>41.25</v>
      </c>
      <c r="H302" s="37">
        <v>35.6</v>
      </c>
      <c r="I302" s="38">
        <v>11</v>
      </c>
      <c r="K302" s="22"/>
      <c r="L302" s="8" t="s">
        <v>126</v>
      </c>
      <c r="M302" s="16">
        <v>150</v>
      </c>
      <c r="N302" s="25">
        <v>7.49</v>
      </c>
      <c r="O302" s="25">
        <v>7.49</v>
      </c>
      <c r="P302" s="25">
        <v>12.5</v>
      </c>
      <c r="Q302" s="25">
        <v>167</v>
      </c>
      <c r="R302" s="25">
        <v>95.09</v>
      </c>
      <c r="S302" s="38">
        <v>11</v>
      </c>
    </row>
    <row r="303" spans="1:19">
      <c r="A303" s="22"/>
      <c r="B303" s="3" t="s">
        <v>31</v>
      </c>
      <c r="C303" s="36">
        <v>150</v>
      </c>
      <c r="D303" s="37">
        <v>0.2</v>
      </c>
      <c r="E303" s="37">
        <v>0.1</v>
      </c>
      <c r="F303" s="37">
        <v>15.9</v>
      </c>
      <c r="G303" s="37">
        <v>65</v>
      </c>
      <c r="H303" s="37">
        <v>89</v>
      </c>
      <c r="I303" s="38">
        <v>7</v>
      </c>
      <c r="K303" s="22"/>
      <c r="L303" s="3" t="s">
        <v>31</v>
      </c>
      <c r="M303" s="16">
        <v>170</v>
      </c>
      <c r="N303" s="25">
        <v>0.02</v>
      </c>
      <c r="O303" s="25">
        <v>0.02</v>
      </c>
      <c r="P303" s="25">
        <v>9.99</v>
      </c>
      <c r="Q303" s="25">
        <v>40</v>
      </c>
      <c r="R303" s="25">
        <v>0.03</v>
      </c>
      <c r="S303" s="38">
        <v>7</v>
      </c>
    </row>
    <row r="304" spans="1:19">
      <c r="A304" s="9"/>
      <c r="B304" s="3" t="s">
        <v>22</v>
      </c>
      <c r="C304" s="36">
        <v>40</v>
      </c>
      <c r="D304" s="37">
        <v>2.64</v>
      </c>
      <c r="E304" s="37">
        <v>0.26</v>
      </c>
      <c r="F304" s="37">
        <v>18.68</v>
      </c>
      <c r="G304" s="37">
        <v>89.4</v>
      </c>
      <c r="H304" s="37">
        <v>0</v>
      </c>
      <c r="I304" s="37"/>
      <c r="K304" s="9"/>
      <c r="L304" s="3" t="s">
        <v>22</v>
      </c>
      <c r="M304" s="16">
        <v>50</v>
      </c>
      <c r="N304" s="25">
        <v>0.39</v>
      </c>
      <c r="O304" s="25">
        <v>0.39</v>
      </c>
      <c r="P304" s="25">
        <v>28.02</v>
      </c>
      <c r="Q304" s="25">
        <v>134.1</v>
      </c>
      <c r="R304" s="25">
        <v>0</v>
      </c>
      <c r="S304" s="37"/>
    </row>
    <row r="305" spans="1:19">
      <c r="A305" s="9"/>
      <c r="B305" s="3"/>
      <c r="C305" s="90">
        <f>SUM(C300:C304)</f>
        <v>400</v>
      </c>
      <c r="D305" s="27">
        <f>SUM(D301:D304)</f>
        <v>12.35</v>
      </c>
      <c r="E305" s="27">
        <f>SUM(E301:E304)</f>
        <v>9.51</v>
      </c>
      <c r="F305" s="27">
        <f>SUM(F301:F304)</f>
        <v>59.059999999999995</v>
      </c>
      <c r="G305" s="27">
        <f>SUM(G301:G304)</f>
        <v>352.65</v>
      </c>
      <c r="H305" s="27">
        <f>SUM(H301:H304)</f>
        <v>142.4</v>
      </c>
      <c r="I305" s="37"/>
      <c r="K305" s="9"/>
      <c r="L305" s="3"/>
      <c r="M305" s="100">
        <f>M301+M302+M303+M304</f>
        <v>450</v>
      </c>
      <c r="N305" s="27">
        <f>SUM(N301:N304)</f>
        <v>10.99</v>
      </c>
      <c r="O305" s="27">
        <f>SUM(O301:O304)</f>
        <v>10.99</v>
      </c>
      <c r="P305" s="27">
        <f>SUM(P301:P304)</f>
        <v>56.55</v>
      </c>
      <c r="Q305" s="27">
        <f>SUM(Q301:Q304)</f>
        <v>396</v>
      </c>
      <c r="R305" s="27">
        <f>SUM(R301:R304)</f>
        <v>147.22</v>
      </c>
      <c r="S305" s="37"/>
    </row>
    <row r="306" spans="1:19" hidden="1">
      <c r="A306" s="3"/>
      <c r="B306" s="3"/>
      <c r="C306" s="42"/>
      <c r="D306" s="42"/>
      <c r="E306" s="42"/>
      <c r="F306" s="42"/>
      <c r="G306" s="42"/>
      <c r="H306" s="42"/>
      <c r="I306" s="42"/>
      <c r="K306" s="3"/>
      <c r="L306" s="3"/>
      <c r="M306" s="16"/>
      <c r="N306" s="25"/>
      <c r="O306" s="25"/>
      <c r="P306" s="25"/>
      <c r="Q306" s="25"/>
      <c r="R306" s="25"/>
      <c r="S306" s="42"/>
    </row>
    <row r="307" spans="1:19" ht="16.5" thickBot="1">
      <c r="A307" s="10"/>
      <c r="B307" s="10"/>
      <c r="C307" s="62"/>
      <c r="D307" s="62"/>
      <c r="E307" s="62"/>
      <c r="F307" s="62"/>
      <c r="G307" s="62"/>
      <c r="H307" s="62"/>
      <c r="I307" s="62"/>
      <c r="K307" s="10"/>
      <c r="L307" s="10"/>
      <c r="M307" s="18"/>
      <c r="N307" s="44"/>
      <c r="O307" s="44"/>
      <c r="P307" s="44"/>
      <c r="Q307" s="44"/>
      <c r="R307" s="44"/>
      <c r="S307" s="62"/>
    </row>
    <row r="308" spans="1:19" ht="32.25" thickBot="1">
      <c r="A308" s="55" t="s">
        <v>135</v>
      </c>
      <c r="B308" s="56"/>
      <c r="C308" s="47"/>
      <c r="D308" s="48">
        <v>40</v>
      </c>
      <c r="E308" s="48">
        <v>35</v>
      </c>
      <c r="F308" s="48">
        <v>190</v>
      </c>
      <c r="G308" s="48">
        <v>1360</v>
      </c>
      <c r="H308" s="49">
        <v>52</v>
      </c>
      <c r="I308" s="80"/>
      <c r="K308" s="55" t="s">
        <v>135</v>
      </c>
      <c r="L308" s="56"/>
      <c r="M308" s="50"/>
      <c r="N308" s="50">
        <v>49</v>
      </c>
      <c r="O308" s="51">
        <f>O283+O286+O294+O299+O306</f>
        <v>50.61</v>
      </c>
      <c r="P308" s="51">
        <v>275.3</v>
      </c>
      <c r="Q308" s="51">
        <v>1753</v>
      </c>
      <c r="R308" s="52">
        <v>49.3</v>
      </c>
      <c r="S308" s="80"/>
    </row>
    <row r="310" spans="1:19">
      <c r="A310" s="1">
        <v>10</v>
      </c>
      <c r="K310" s="1">
        <v>10</v>
      </c>
    </row>
    <row r="311" spans="1:19" ht="18.75" customHeight="1">
      <c r="A311" s="103" t="s">
        <v>0</v>
      </c>
      <c r="B311" s="103" t="s">
        <v>1</v>
      </c>
      <c r="C311" s="102" t="s">
        <v>58</v>
      </c>
      <c r="D311" s="105" t="s">
        <v>2</v>
      </c>
      <c r="E311" s="105"/>
      <c r="F311" s="105"/>
      <c r="G311" s="102" t="s">
        <v>3</v>
      </c>
      <c r="H311" s="102" t="s">
        <v>4</v>
      </c>
      <c r="I311" s="101" t="s">
        <v>5</v>
      </c>
      <c r="K311" s="103" t="s">
        <v>0</v>
      </c>
      <c r="L311" s="103" t="s">
        <v>1</v>
      </c>
      <c r="M311" s="101" t="s">
        <v>72</v>
      </c>
      <c r="N311" s="103" t="s">
        <v>2</v>
      </c>
      <c r="O311" s="103"/>
      <c r="P311" s="103"/>
      <c r="Q311" s="101" t="s">
        <v>3</v>
      </c>
      <c r="R311" s="101" t="s">
        <v>4</v>
      </c>
      <c r="S311" s="101" t="s">
        <v>5</v>
      </c>
    </row>
    <row r="312" spans="1:19" ht="15" customHeight="1">
      <c r="A312" s="103"/>
      <c r="B312" s="103"/>
      <c r="C312" s="102"/>
      <c r="D312" s="105" t="s">
        <v>6</v>
      </c>
      <c r="E312" s="105" t="s">
        <v>7</v>
      </c>
      <c r="F312" s="105" t="s">
        <v>8</v>
      </c>
      <c r="G312" s="102"/>
      <c r="H312" s="102"/>
      <c r="I312" s="101"/>
      <c r="K312" s="103"/>
      <c r="L312" s="103"/>
      <c r="M312" s="101"/>
      <c r="N312" s="103" t="s">
        <v>6</v>
      </c>
      <c r="O312" s="103" t="s">
        <v>7</v>
      </c>
      <c r="P312" s="103" t="s">
        <v>8</v>
      </c>
      <c r="Q312" s="101"/>
      <c r="R312" s="101"/>
      <c r="S312" s="101"/>
    </row>
    <row r="313" spans="1:19" ht="15" customHeight="1">
      <c r="A313" s="103"/>
      <c r="B313" s="103"/>
      <c r="C313" s="102"/>
      <c r="D313" s="105"/>
      <c r="E313" s="105"/>
      <c r="F313" s="105"/>
      <c r="G313" s="102"/>
      <c r="H313" s="102"/>
      <c r="I313" s="101"/>
      <c r="K313" s="103"/>
      <c r="L313" s="103"/>
      <c r="M313" s="101"/>
      <c r="N313" s="103"/>
      <c r="O313" s="103"/>
      <c r="P313" s="103"/>
      <c r="Q313" s="101"/>
      <c r="R313" s="101"/>
      <c r="S313" s="101"/>
    </row>
    <row r="314" spans="1:19">
      <c r="A314" s="6" t="s">
        <v>59</v>
      </c>
      <c r="B314" s="6"/>
      <c r="C314" s="36"/>
      <c r="D314" s="36"/>
      <c r="E314" s="36"/>
      <c r="F314" s="36"/>
      <c r="G314" s="36"/>
      <c r="H314" s="36"/>
      <c r="I314" s="36"/>
      <c r="K314" s="6" t="s">
        <v>59</v>
      </c>
      <c r="L314" s="6"/>
      <c r="M314" s="16"/>
      <c r="N314" s="16"/>
      <c r="O314" s="16"/>
      <c r="P314" s="16"/>
      <c r="Q314" s="16"/>
      <c r="R314" s="16"/>
      <c r="S314" s="36"/>
    </row>
    <row r="315" spans="1:19">
      <c r="A315" s="6" t="s">
        <v>10</v>
      </c>
      <c r="B315" s="3" t="s">
        <v>127</v>
      </c>
      <c r="C315" s="36">
        <v>150</v>
      </c>
      <c r="D315" s="37">
        <v>6.4</v>
      </c>
      <c r="E315" s="37">
        <v>6.6</v>
      </c>
      <c r="F315" s="37">
        <v>18.600000000000001</v>
      </c>
      <c r="G315" s="37">
        <v>157</v>
      </c>
      <c r="H315" s="37">
        <v>0.1</v>
      </c>
      <c r="I315" s="38">
        <v>2</v>
      </c>
      <c r="K315" s="6" t="s">
        <v>10</v>
      </c>
      <c r="L315" s="3" t="s">
        <v>127</v>
      </c>
      <c r="M315" s="16">
        <v>180</v>
      </c>
      <c r="N315" s="25">
        <v>6.46</v>
      </c>
      <c r="O315" s="25">
        <v>6.46</v>
      </c>
      <c r="P315" s="25">
        <v>22.9</v>
      </c>
      <c r="Q315" s="25">
        <v>177</v>
      </c>
      <c r="R315" s="25">
        <v>1.1399999999999999</v>
      </c>
      <c r="S315" s="38">
        <v>2</v>
      </c>
    </row>
    <row r="316" spans="1:19">
      <c r="A316" s="9"/>
      <c r="B316" s="3" t="s">
        <v>12</v>
      </c>
      <c r="C316" s="36">
        <v>170</v>
      </c>
      <c r="D316" s="37">
        <v>2.7</v>
      </c>
      <c r="E316" s="37">
        <v>2.59</v>
      </c>
      <c r="F316" s="37">
        <v>12</v>
      </c>
      <c r="G316" s="37">
        <v>80</v>
      </c>
      <c r="H316" s="37">
        <v>0.5</v>
      </c>
      <c r="I316" s="38">
        <v>1</v>
      </c>
      <c r="K316" s="9"/>
      <c r="L316" s="3" t="s">
        <v>12</v>
      </c>
      <c r="M316" s="16">
        <v>185</v>
      </c>
      <c r="N316" s="25">
        <v>2.41</v>
      </c>
      <c r="O316" s="25">
        <v>2.41</v>
      </c>
      <c r="P316" s="25">
        <v>14.4</v>
      </c>
      <c r="Q316" s="25">
        <v>91</v>
      </c>
      <c r="R316" s="25">
        <v>1.17</v>
      </c>
      <c r="S316" s="38">
        <v>1</v>
      </c>
    </row>
    <row r="317" spans="1:19">
      <c r="A317" s="9"/>
      <c r="B317" s="3" t="s">
        <v>62</v>
      </c>
      <c r="C317" s="36">
        <v>30</v>
      </c>
      <c r="D317" s="37">
        <v>1.59</v>
      </c>
      <c r="E317" s="37">
        <v>3.1</v>
      </c>
      <c r="F317" s="37">
        <v>16.440000000000001</v>
      </c>
      <c r="G317" s="37">
        <v>99.74</v>
      </c>
      <c r="H317" s="37">
        <v>0</v>
      </c>
      <c r="I317" s="38">
        <v>12</v>
      </c>
      <c r="K317" s="9"/>
      <c r="L317" s="3" t="s">
        <v>62</v>
      </c>
      <c r="M317" s="16">
        <v>35</v>
      </c>
      <c r="N317" s="25">
        <v>7.55</v>
      </c>
      <c r="O317" s="25">
        <v>7.55</v>
      </c>
      <c r="P317" s="25">
        <v>14.6</v>
      </c>
      <c r="Q317" s="25">
        <v>136</v>
      </c>
      <c r="R317" s="25">
        <v>0</v>
      </c>
      <c r="S317" s="38">
        <v>12</v>
      </c>
    </row>
    <row r="318" spans="1:19">
      <c r="A318" s="9"/>
      <c r="B318" s="3"/>
      <c r="C318" s="91">
        <v>350</v>
      </c>
      <c r="D318" s="27">
        <f>SUM(D314:D317)</f>
        <v>10.690000000000001</v>
      </c>
      <c r="E318" s="27">
        <f>SUM(E314:E317)</f>
        <v>12.29</v>
      </c>
      <c r="F318" s="27">
        <f>SUM(F314:F317)</f>
        <v>47.040000000000006</v>
      </c>
      <c r="G318" s="27">
        <f>SUM(G314:G317)</f>
        <v>336.74</v>
      </c>
      <c r="H318" s="27">
        <f>SUM(H314:H317)</f>
        <v>0.6</v>
      </c>
      <c r="I318" s="37"/>
      <c r="K318" s="9"/>
      <c r="L318" s="3"/>
      <c r="M318" s="81">
        <f>M315+M316+M317</f>
        <v>400</v>
      </c>
      <c r="N318" s="19">
        <f>SUM(N315:N317)</f>
        <v>16.420000000000002</v>
      </c>
      <c r="O318" s="19">
        <f>SUM(O315:O317)</f>
        <v>16.420000000000002</v>
      </c>
      <c r="P318" s="19">
        <f>SUM(P315:P317)</f>
        <v>51.9</v>
      </c>
      <c r="Q318" s="19">
        <f>SUM(Q315:Q317)</f>
        <v>404</v>
      </c>
      <c r="R318" s="19">
        <f>SUM(R315:R317)</f>
        <v>2.3099999999999996</v>
      </c>
      <c r="S318" s="37"/>
    </row>
    <row r="319" spans="1:19" ht="0.75" customHeight="1">
      <c r="A319" s="9"/>
      <c r="B319" s="3"/>
      <c r="C319" s="36"/>
      <c r="D319" s="37"/>
      <c r="E319" s="37"/>
      <c r="F319" s="37"/>
      <c r="G319" s="37"/>
      <c r="H319" s="37"/>
      <c r="I319" s="37"/>
      <c r="K319" s="9"/>
      <c r="L319" s="3"/>
      <c r="M319" s="17"/>
      <c r="N319" s="25"/>
      <c r="O319" s="25"/>
      <c r="P319" s="25"/>
      <c r="Q319" s="25"/>
      <c r="R319" s="25"/>
      <c r="S319" s="37"/>
    </row>
    <row r="320" spans="1:19">
      <c r="A320" s="6" t="s">
        <v>13</v>
      </c>
      <c r="B320" s="3" t="s">
        <v>75</v>
      </c>
      <c r="C320" s="36">
        <v>100</v>
      </c>
      <c r="D320" s="37">
        <v>7.0000000000000007E-2</v>
      </c>
      <c r="E320" s="37">
        <v>0.18</v>
      </c>
      <c r="F320" s="37">
        <v>16.2</v>
      </c>
      <c r="G320" s="37">
        <v>70.2</v>
      </c>
      <c r="H320" s="37">
        <v>18</v>
      </c>
      <c r="I320" s="37"/>
      <c r="K320" s="6" t="s">
        <v>13</v>
      </c>
      <c r="L320" s="3" t="s">
        <v>75</v>
      </c>
      <c r="M320" s="16">
        <v>100</v>
      </c>
      <c r="N320" s="25">
        <v>0.35</v>
      </c>
      <c r="O320" s="25">
        <v>0.35</v>
      </c>
      <c r="P320" s="25">
        <v>21.84</v>
      </c>
      <c r="Q320" s="25">
        <v>93.75</v>
      </c>
      <c r="R320" s="25">
        <v>13.13</v>
      </c>
      <c r="S320" s="37"/>
    </row>
    <row r="321" spans="1:19" hidden="1">
      <c r="A321" s="3"/>
      <c r="B321" s="3"/>
      <c r="C321" s="36"/>
      <c r="D321" s="37"/>
      <c r="E321" s="37"/>
      <c r="F321" s="37"/>
      <c r="G321" s="37"/>
      <c r="H321" s="37"/>
      <c r="I321" s="37"/>
      <c r="K321" s="3"/>
      <c r="L321" s="3"/>
      <c r="M321" s="16"/>
      <c r="N321" s="25"/>
      <c r="O321" s="25"/>
      <c r="P321" s="25"/>
      <c r="Q321" s="25"/>
      <c r="R321" s="25"/>
      <c r="S321" s="37"/>
    </row>
    <row r="322" spans="1:19">
      <c r="A322" s="6" t="s">
        <v>14</v>
      </c>
      <c r="B322" s="3" t="s">
        <v>159</v>
      </c>
      <c r="C322" s="36">
        <v>45</v>
      </c>
      <c r="D322" s="37">
        <v>0.38</v>
      </c>
      <c r="E322" s="37">
        <v>2.48</v>
      </c>
      <c r="F322" s="37">
        <v>1.66</v>
      </c>
      <c r="G322" s="37">
        <v>30</v>
      </c>
      <c r="H322" s="37">
        <v>0.56999999999999995</v>
      </c>
      <c r="I322" s="38">
        <v>27</v>
      </c>
      <c r="K322" s="6" t="s">
        <v>14</v>
      </c>
      <c r="L322" s="3" t="s">
        <v>159</v>
      </c>
      <c r="M322" s="16">
        <v>50</v>
      </c>
      <c r="N322" s="25">
        <v>5</v>
      </c>
      <c r="O322" s="25">
        <v>5</v>
      </c>
      <c r="P322" s="25">
        <v>3.3</v>
      </c>
      <c r="Q322" s="25">
        <v>60</v>
      </c>
      <c r="R322" s="25">
        <v>1.1399999999999999</v>
      </c>
      <c r="S322" s="38">
        <v>27</v>
      </c>
    </row>
    <row r="323" spans="1:19">
      <c r="A323" s="9"/>
      <c r="B323" s="3" t="s">
        <v>92</v>
      </c>
      <c r="C323" s="36">
        <v>150</v>
      </c>
      <c r="D323" s="37">
        <v>2.68</v>
      </c>
      <c r="E323" s="37">
        <v>3.57</v>
      </c>
      <c r="F323" s="37">
        <v>9.4499999999999993</v>
      </c>
      <c r="G323" s="37">
        <v>81</v>
      </c>
      <c r="H323" s="37">
        <v>6.24</v>
      </c>
      <c r="I323" s="38">
        <v>7</v>
      </c>
      <c r="K323" s="9"/>
      <c r="L323" s="3" t="s">
        <v>92</v>
      </c>
      <c r="M323" s="16">
        <v>180</v>
      </c>
      <c r="N323" s="25">
        <v>5.42</v>
      </c>
      <c r="O323" s="25">
        <v>5.42</v>
      </c>
      <c r="P323" s="25">
        <v>12.85</v>
      </c>
      <c r="Q323" s="25">
        <v>100</v>
      </c>
      <c r="R323" s="25">
        <v>10.81</v>
      </c>
      <c r="S323" s="38">
        <v>7</v>
      </c>
    </row>
    <row r="324" spans="1:19">
      <c r="A324" s="9"/>
      <c r="B324" s="3" t="s">
        <v>80</v>
      </c>
      <c r="C324" s="36">
        <v>150</v>
      </c>
      <c r="D324" s="37">
        <v>13.5</v>
      </c>
      <c r="E324" s="37">
        <v>12.1</v>
      </c>
      <c r="F324" s="37">
        <v>11.5</v>
      </c>
      <c r="G324" s="37">
        <v>209</v>
      </c>
      <c r="H324" s="37">
        <v>97.4</v>
      </c>
      <c r="I324" s="38">
        <v>25</v>
      </c>
      <c r="K324" s="9"/>
      <c r="L324" s="3" t="s">
        <v>80</v>
      </c>
      <c r="M324" s="16">
        <v>170</v>
      </c>
      <c r="N324" s="25">
        <v>15.6</v>
      </c>
      <c r="O324" s="25">
        <v>15.6</v>
      </c>
      <c r="P324" s="25">
        <v>15</v>
      </c>
      <c r="Q324" s="25">
        <v>286</v>
      </c>
      <c r="R324" s="25">
        <v>5.2</v>
      </c>
      <c r="S324" s="38">
        <v>25</v>
      </c>
    </row>
    <row r="325" spans="1:19">
      <c r="A325" s="9"/>
      <c r="B325" s="9" t="s">
        <v>86</v>
      </c>
      <c r="C325" s="36">
        <v>150</v>
      </c>
      <c r="D325" s="37">
        <v>0.25</v>
      </c>
      <c r="E325" s="37">
        <v>0.02</v>
      </c>
      <c r="F325" s="37">
        <v>13.7</v>
      </c>
      <c r="G325" s="37">
        <v>36</v>
      </c>
      <c r="H325" s="37">
        <v>25.8</v>
      </c>
      <c r="I325" s="38">
        <v>10</v>
      </c>
      <c r="K325" s="9"/>
      <c r="L325" s="9" t="s">
        <v>86</v>
      </c>
      <c r="M325" s="16">
        <v>150</v>
      </c>
      <c r="N325" s="25">
        <v>7.1999999999999995E-2</v>
      </c>
      <c r="O325" s="25">
        <v>7.1999999999999995E-2</v>
      </c>
      <c r="P325" s="25">
        <v>24.15</v>
      </c>
      <c r="Q325" s="25">
        <v>97.92</v>
      </c>
      <c r="R325" s="25">
        <v>21.96</v>
      </c>
      <c r="S325" s="38">
        <v>10</v>
      </c>
    </row>
    <row r="326" spans="1:19">
      <c r="A326" s="9"/>
      <c r="B326" s="9" t="s">
        <v>16</v>
      </c>
      <c r="C326" s="36">
        <v>40</v>
      </c>
      <c r="D326" s="37">
        <v>2.64</v>
      </c>
      <c r="E326" s="37">
        <v>0.48</v>
      </c>
      <c r="F326" s="37">
        <v>13.36</v>
      </c>
      <c r="G326" s="37">
        <v>69.5</v>
      </c>
      <c r="H326" s="37">
        <v>0</v>
      </c>
      <c r="I326" s="37"/>
      <c r="K326" s="9"/>
      <c r="L326" s="9" t="s">
        <v>16</v>
      </c>
      <c r="M326" s="16">
        <v>50</v>
      </c>
      <c r="N326" s="25">
        <v>0.6</v>
      </c>
      <c r="O326" s="25">
        <v>0.6</v>
      </c>
      <c r="P326" s="25">
        <v>16.78</v>
      </c>
      <c r="Q326" s="25">
        <v>99.39</v>
      </c>
      <c r="R326" s="25">
        <v>0</v>
      </c>
      <c r="S326" s="37"/>
    </row>
    <row r="327" spans="1:19" hidden="1">
      <c r="A327" s="9"/>
      <c r="B327" s="3"/>
      <c r="C327" s="36"/>
      <c r="D327" s="37"/>
      <c r="E327" s="37"/>
      <c r="F327" s="37"/>
      <c r="G327" s="37"/>
      <c r="H327" s="37"/>
      <c r="I327" s="37"/>
      <c r="K327" s="9"/>
      <c r="L327" s="3"/>
      <c r="M327" s="16">
        <f t="shared" ref="M327:R327" si="52">SUM(M322:M326)</f>
        <v>600</v>
      </c>
      <c r="N327" s="25">
        <f t="shared" si="52"/>
        <v>26.692</v>
      </c>
      <c r="O327" s="25">
        <f t="shared" si="52"/>
        <v>26.692</v>
      </c>
      <c r="P327" s="25">
        <f t="shared" si="52"/>
        <v>72.08</v>
      </c>
      <c r="Q327" s="25">
        <f t="shared" si="52"/>
        <v>643.30999999999995</v>
      </c>
      <c r="R327" s="25">
        <f t="shared" si="52"/>
        <v>39.11</v>
      </c>
      <c r="S327" s="37"/>
    </row>
    <row r="328" spans="1:19">
      <c r="A328" s="6"/>
      <c r="B328" s="6"/>
      <c r="C328" s="91">
        <v>535</v>
      </c>
      <c r="D328" s="27">
        <f>SUM(D323:D327)</f>
        <v>19.07</v>
      </c>
      <c r="E328" s="27">
        <f>SUM(E323:E327)</f>
        <v>16.169999999999998</v>
      </c>
      <c r="F328" s="27">
        <f>SUM(F323:F327)</f>
        <v>48.01</v>
      </c>
      <c r="G328" s="27">
        <f>SUM(G323:G327)</f>
        <v>395.5</v>
      </c>
      <c r="H328" s="27">
        <f>SUM(H323:H327)</f>
        <v>129.44</v>
      </c>
      <c r="I328" s="37"/>
      <c r="K328" s="6"/>
      <c r="L328" s="6"/>
      <c r="M328" s="99">
        <f>M322+M323+M324+M325+M326</f>
        <v>600</v>
      </c>
      <c r="N328" s="99">
        <f t="shared" ref="N328:R328" si="53">N322+N323+N324+N325+N326</f>
        <v>26.692</v>
      </c>
      <c r="O328" s="99">
        <f t="shared" si="53"/>
        <v>26.692</v>
      </c>
      <c r="P328" s="99">
        <f t="shared" si="53"/>
        <v>72.08</v>
      </c>
      <c r="Q328" s="99">
        <f t="shared" si="53"/>
        <v>643.30999999999995</v>
      </c>
      <c r="R328" s="99">
        <f t="shared" si="53"/>
        <v>39.11</v>
      </c>
      <c r="S328" s="37"/>
    </row>
    <row r="329" spans="1:19">
      <c r="A329" s="6" t="s">
        <v>17</v>
      </c>
      <c r="B329" s="3" t="s">
        <v>34</v>
      </c>
      <c r="C329" s="36">
        <v>150</v>
      </c>
      <c r="D329" s="37">
        <v>5.2</v>
      </c>
      <c r="E329" s="37">
        <v>5.3</v>
      </c>
      <c r="F329" s="37">
        <v>8.1</v>
      </c>
      <c r="G329" s="37">
        <v>100</v>
      </c>
      <c r="H329" s="37">
        <v>1</v>
      </c>
      <c r="I329" s="37"/>
      <c r="K329" s="6" t="s">
        <v>17</v>
      </c>
      <c r="L329" s="3" t="s">
        <v>34</v>
      </c>
      <c r="M329" s="16">
        <v>180</v>
      </c>
      <c r="N329" s="25">
        <v>5.7</v>
      </c>
      <c r="O329" s="25">
        <v>5.7</v>
      </c>
      <c r="P329" s="25">
        <v>3.26</v>
      </c>
      <c r="Q329" s="25">
        <v>74.900000000000006</v>
      </c>
      <c r="R329" s="25">
        <v>0</v>
      </c>
      <c r="S329" s="37"/>
    </row>
    <row r="330" spans="1:19">
      <c r="A330" s="9"/>
      <c r="B330" s="3" t="s">
        <v>81</v>
      </c>
      <c r="C330" s="36">
        <v>50</v>
      </c>
      <c r="D330" s="37">
        <v>2.6</v>
      </c>
      <c r="E330" s="37">
        <v>2</v>
      </c>
      <c r="F330" s="37">
        <v>14.32</v>
      </c>
      <c r="G330" s="37">
        <v>94</v>
      </c>
      <c r="H330" s="37">
        <v>0</v>
      </c>
      <c r="I330" s="38">
        <v>20</v>
      </c>
      <c r="K330" s="9"/>
      <c r="L330" s="3" t="s">
        <v>81</v>
      </c>
      <c r="M330" s="16">
        <v>70</v>
      </c>
      <c r="N330" s="25">
        <v>5.98</v>
      </c>
      <c r="O330" s="25">
        <v>5.98</v>
      </c>
      <c r="P330" s="25">
        <v>32.6</v>
      </c>
      <c r="Q330" s="25">
        <v>204.01</v>
      </c>
      <c r="R330" s="25">
        <v>0.46</v>
      </c>
      <c r="S330" s="38">
        <v>20</v>
      </c>
    </row>
    <row r="331" spans="1:19">
      <c r="A331" s="9"/>
      <c r="B331" s="3"/>
      <c r="C331" s="91">
        <f t="shared" ref="C331:H331" si="54">SUM(C329:C330)</f>
        <v>200</v>
      </c>
      <c r="D331" s="27">
        <f t="shared" si="54"/>
        <v>7.8000000000000007</v>
      </c>
      <c r="E331" s="27">
        <f t="shared" si="54"/>
        <v>7.3</v>
      </c>
      <c r="F331" s="27">
        <f t="shared" si="54"/>
        <v>22.42</v>
      </c>
      <c r="G331" s="27">
        <f t="shared" si="54"/>
        <v>194</v>
      </c>
      <c r="H331" s="27">
        <f t="shared" si="54"/>
        <v>1</v>
      </c>
      <c r="I331" s="37"/>
      <c r="K331" s="9"/>
      <c r="L331" s="3"/>
      <c r="M331" s="99">
        <f t="shared" ref="M331:R331" si="55">SUM(M329:M330)</f>
        <v>250</v>
      </c>
      <c r="N331" s="19">
        <f t="shared" si="55"/>
        <v>11.68</v>
      </c>
      <c r="O331" s="19">
        <f t="shared" si="55"/>
        <v>11.68</v>
      </c>
      <c r="P331" s="19">
        <f t="shared" si="55"/>
        <v>35.86</v>
      </c>
      <c r="Q331" s="19">
        <f t="shared" si="55"/>
        <v>278.90999999999997</v>
      </c>
      <c r="R331" s="19">
        <f t="shared" si="55"/>
        <v>0.46</v>
      </c>
      <c r="S331" s="37"/>
    </row>
    <row r="332" spans="1:19" ht="0.75" customHeight="1">
      <c r="A332" s="9"/>
      <c r="B332" s="3"/>
      <c r="C332" s="36"/>
      <c r="D332" s="37"/>
      <c r="E332" s="37"/>
      <c r="F332" s="37"/>
      <c r="G332" s="37"/>
      <c r="H332" s="37"/>
      <c r="I332" s="37"/>
      <c r="K332" s="9"/>
      <c r="L332" s="3"/>
      <c r="M332" s="16"/>
      <c r="N332" s="25"/>
      <c r="O332" s="25"/>
      <c r="P332" s="25"/>
      <c r="Q332" s="25"/>
      <c r="R332" s="25"/>
      <c r="S332" s="37"/>
    </row>
    <row r="333" spans="1:19">
      <c r="A333" s="6" t="s">
        <v>19</v>
      </c>
      <c r="B333" s="3" t="s">
        <v>101</v>
      </c>
      <c r="C333" s="36">
        <v>120</v>
      </c>
      <c r="D333" s="37">
        <v>4.4000000000000004</v>
      </c>
      <c r="E333" s="37">
        <v>5.55</v>
      </c>
      <c r="F333" s="37">
        <v>27.9</v>
      </c>
      <c r="G333" s="37">
        <v>167</v>
      </c>
      <c r="H333" s="37">
        <v>12.5</v>
      </c>
      <c r="I333" s="38">
        <v>1</v>
      </c>
      <c r="K333" s="6" t="s">
        <v>19</v>
      </c>
      <c r="L333" s="3" t="s">
        <v>101</v>
      </c>
      <c r="M333" s="16">
        <v>150</v>
      </c>
      <c r="N333" s="25">
        <v>11.8</v>
      </c>
      <c r="O333" s="25">
        <v>11.8</v>
      </c>
      <c r="P333" s="25">
        <v>23.9</v>
      </c>
      <c r="Q333" s="25">
        <v>209</v>
      </c>
      <c r="R333" s="25">
        <v>6.56</v>
      </c>
      <c r="S333" s="38">
        <v>1</v>
      </c>
    </row>
    <row r="334" spans="1:19">
      <c r="A334" s="6"/>
      <c r="B334" s="8" t="s">
        <v>162</v>
      </c>
      <c r="C334" s="36">
        <v>20</v>
      </c>
      <c r="D334" s="37">
        <v>0.5</v>
      </c>
      <c r="E334" s="37">
        <v>0.42</v>
      </c>
      <c r="F334" s="37">
        <v>3.8</v>
      </c>
      <c r="G334" s="37">
        <v>49</v>
      </c>
      <c r="H334" s="37">
        <v>3</v>
      </c>
      <c r="I334" s="38">
        <v>2</v>
      </c>
      <c r="K334" s="6"/>
      <c r="L334" s="8" t="s">
        <v>162</v>
      </c>
      <c r="M334" s="16">
        <v>25</v>
      </c>
      <c r="N334" s="25">
        <v>1.37</v>
      </c>
      <c r="O334" s="25">
        <v>1.37</v>
      </c>
      <c r="P334" s="25">
        <v>4.0199999999999996</v>
      </c>
      <c r="Q334" s="25">
        <v>30</v>
      </c>
      <c r="R334" s="25">
        <v>0.1</v>
      </c>
      <c r="S334" s="38">
        <v>2</v>
      </c>
    </row>
    <row r="335" spans="1:19">
      <c r="A335" s="9"/>
      <c r="B335" s="3" t="s">
        <v>21</v>
      </c>
      <c r="C335" s="36">
        <v>150</v>
      </c>
      <c r="D335" s="37">
        <v>0.04</v>
      </c>
      <c r="E335" s="37">
        <v>0.01</v>
      </c>
      <c r="F335" s="37">
        <v>9.09</v>
      </c>
      <c r="G335" s="37">
        <v>35</v>
      </c>
      <c r="H335" s="37">
        <v>0</v>
      </c>
      <c r="I335" s="38">
        <v>19</v>
      </c>
      <c r="K335" s="9"/>
      <c r="L335" s="3" t="s">
        <v>21</v>
      </c>
      <c r="M335" s="16">
        <v>150</v>
      </c>
      <c r="N335" s="25">
        <v>0.02</v>
      </c>
      <c r="O335" s="25">
        <v>0.02</v>
      </c>
      <c r="P335" s="25">
        <v>10.220000000000001</v>
      </c>
      <c r="Q335" s="25">
        <v>45.56</v>
      </c>
      <c r="R335" s="25">
        <v>3.14</v>
      </c>
      <c r="S335" s="38">
        <v>19</v>
      </c>
    </row>
    <row r="336" spans="1:19">
      <c r="A336" s="9"/>
      <c r="B336" s="3" t="s">
        <v>22</v>
      </c>
      <c r="C336" s="36">
        <v>40</v>
      </c>
      <c r="D336" s="37">
        <v>2.64</v>
      </c>
      <c r="E336" s="37">
        <v>0.26</v>
      </c>
      <c r="F336" s="37">
        <v>18.68</v>
      </c>
      <c r="G336" s="37">
        <v>89.4</v>
      </c>
      <c r="H336" s="37">
        <v>0</v>
      </c>
      <c r="I336" s="38"/>
      <c r="K336" s="9"/>
      <c r="L336" s="3" t="s">
        <v>22</v>
      </c>
      <c r="M336" s="16">
        <v>50</v>
      </c>
      <c r="N336" s="25">
        <v>0.39</v>
      </c>
      <c r="O336" s="25">
        <v>0.39</v>
      </c>
      <c r="P336" s="25">
        <v>28.02</v>
      </c>
      <c r="Q336" s="25">
        <v>134.1</v>
      </c>
      <c r="R336" s="25">
        <v>0</v>
      </c>
      <c r="S336" s="38"/>
    </row>
    <row r="337" spans="1:19">
      <c r="A337" s="9"/>
      <c r="B337" s="3" t="s">
        <v>66</v>
      </c>
      <c r="C337" s="36">
        <v>70</v>
      </c>
      <c r="D337" s="37">
        <v>0.36</v>
      </c>
      <c r="E337" s="37">
        <v>0.27</v>
      </c>
      <c r="F337" s="37">
        <v>9.27</v>
      </c>
      <c r="G337" s="37">
        <v>41.4</v>
      </c>
      <c r="H337" s="37">
        <v>4.5</v>
      </c>
      <c r="I337" s="37"/>
      <c r="K337" s="9"/>
      <c r="L337" s="3" t="s">
        <v>66</v>
      </c>
      <c r="M337" s="36">
        <v>75</v>
      </c>
      <c r="N337" s="37">
        <v>0.36</v>
      </c>
      <c r="O337" s="37">
        <v>0.27</v>
      </c>
      <c r="P337" s="37">
        <v>9.27</v>
      </c>
      <c r="Q337" s="37">
        <v>41.4</v>
      </c>
      <c r="R337" s="37">
        <v>4.5</v>
      </c>
      <c r="S337" s="37"/>
    </row>
    <row r="338" spans="1:19">
      <c r="A338" s="3"/>
      <c r="B338" s="3"/>
      <c r="C338" s="91">
        <f t="shared" ref="C338:H338" si="56">SUM(C333:C337)</f>
        <v>400</v>
      </c>
      <c r="D338" s="27">
        <f t="shared" si="56"/>
        <v>7.94</v>
      </c>
      <c r="E338" s="27">
        <f t="shared" si="56"/>
        <v>6.51</v>
      </c>
      <c r="F338" s="27">
        <f t="shared" si="56"/>
        <v>68.739999999999995</v>
      </c>
      <c r="G338" s="27">
        <f t="shared" si="56"/>
        <v>381.79999999999995</v>
      </c>
      <c r="H338" s="27">
        <f t="shared" si="56"/>
        <v>20</v>
      </c>
      <c r="I338" s="37"/>
      <c r="K338" s="3"/>
      <c r="L338" s="3"/>
      <c r="M338" s="99">
        <f>M333+M334+M335+M336+M337</f>
        <v>450</v>
      </c>
      <c r="N338" s="19">
        <f t="shared" ref="N338:R338" si="57">SUM(N333:N337)</f>
        <v>13.940000000000001</v>
      </c>
      <c r="O338" s="19">
        <f t="shared" si="57"/>
        <v>13.850000000000001</v>
      </c>
      <c r="P338" s="19">
        <f t="shared" si="57"/>
        <v>75.429999999999993</v>
      </c>
      <c r="Q338" s="19">
        <f t="shared" si="57"/>
        <v>460.05999999999995</v>
      </c>
      <c r="R338" s="19">
        <f t="shared" si="57"/>
        <v>14.299999999999999</v>
      </c>
      <c r="S338" s="37"/>
    </row>
    <row r="339" spans="1:19" ht="16.5" thickBot="1">
      <c r="A339" s="10"/>
      <c r="B339" s="10"/>
      <c r="C339" s="91"/>
      <c r="D339" s="27"/>
      <c r="E339" s="27"/>
      <c r="F339" s="27"/>
      <c r="G339" s="27"/>
      <c r="H339" s="27"/>
      <c r="I339" s="54"/>
      <c r="K339" s="10"/>
      <c r="L339" s="10"/>
      <c r="M339" s="18"/>
      <c r="N339" s="44"/>
      <c r="O339" s="44"/>
      <c r="P339" s="44"/>
      <c r="Q339" s="44"/>
      <c r="R339" s="44"/>
      <c r="S339" s="54"/>
    </row>
    <row r="340" spans="1:19" ht="32.25" thickBot="1">
      <c r="A340" s="55" t="s">
        <v>136</v>
      </c>
      <c r="B340" s="56"/>
      <c r="C340" s="47"/>
      <c r="D340" s="48">
        <f>D319+D321+D328+D331+D338</f>
        <v>34.81</v>
      </c>
      <c r="E340" s="48">
        <f>E319+E321+E328+E331+E338</f>
        <v>29.979999999999997</v>
      </c>
      <c r="F340" s="48">
        <f>F319+F321+F328+F331+F338</f>
        <v>139.17000000000002</v>
      </c>
      <c r="G340" s="48">
        <v>1203</v>
      </c>
      <c r="H340" s="49">
        <v>45</v>
      </c>
      <c r="I340" s="80"/>
      <c r="K340" s="55" t="s">
        <v>136</v>
      </c>
      <c r="L340" s="56"/>
      <c r="M340" s="50"/>
      <c r="N340" s="50">
        <v>55</v>
      </c>
      <c r="O340" s="51">
        <v>53.6</v>
      </c>
      <c r="P340" s="51">
        <v>246.5</v>
      </c>
      <c r="Q340" s="51">
        <f>Q318+Q320+Q327+Q331+Q338</f>
        <v>1880.0299999999997</v>
      </c>
      <c r="R340" s="52">
        <f>R318+R320+R327+R331+R338</f>
        <v>69.31</v>
      </c>
      <c r="S340" s="80"/>
    </row>
    <row r="341" spans="1:19">
      <c r="C341" s="15"/>
      <c r="D341" s="15"/>
      <c r="E341" s="15"/>
      <c r="F341" s="15"/>
      <c r="G341" s="15"/>
      <c r="H341" s="15"/>
      <c r="I341" s="15"/>
      <c r="S341" s="15"/>
    </row>
    <row r="342" spans="1:19">
      <c r="C342" s="15"/>
      <c r="D342" s="15"/>
      <c r="E342" s="15"/>
      <c r="F342" s="15"/>
      <c r="G342" s="15"/>
      <c r="H342" s="15"/>
      <c r="I342" s="15"/>
      <c r="S342" s="15"/>
    </row>
    <row r="343" spans="1:19">
      <c r="D343" s="105" t="s">
        <v>2</v>
      </c>
      <c r="E343" s="105"/>
      <c r="F343" s="105"/>
      <c r="G343" s="102" t="s">
        <v>3</v>
      </c>
      <c r="H343" s="102" t="s">
        <v>4</v>
      </c>
      <c r="I343" s="72"/>
      <c r="N343" s="105" t="s">
        <v>2</v>
      </c>
      <c r="O343" s="105"/>
      <c r="P343" s="105"/>
      <c r="Q343" s="102" t="s">
        <v>3</v>
      </c>
      <c r="R343" s="102" t="s">
        <v>4</v>
      </c>
      <c r="S343" s="72"/>
    </row>
    <row r="344" spans="1:19">
      <c r="D344" s="105" t="s">
        <v>6</v>
      </c>
      <c r="E344" s="105" t="s">
        <v>7</v>
      </c>
      <c r="F344" s="105" t="s">
        <v>8</v>
      </c>
      <c r="G344" s="102"/>
      <c r="H344" s="102"/>
      <c r="I344" s="72"/>
      <c r="N344" s="105" t="s">
        <v>6</v>
      </c>
      <c r="O344" s="105" t="s">
        <v>7</v>
      </c>
      <c r="P344" s="105" t="s">
        <v>8</v>
      </c>
      <c r="Q344" s="102"/>
      <c r="R344" s="102"/>
      <c r="S344" s="72"/>
    </row>
    <row r="345" spans="1:19">
      <c r="D345" s="105"/>
      <c r="E345" s="105"/>
      <c r="F345" s="105"/>
      <c r="G345" s="102"/>
      <c r="H345" s="102"/>
      <c r="I345" s="72"/>
      <c r="N345" s="105"/>
      <c r="O345" s="105"/>
      <c r="P345" s="105"/>
      <c r="Q345" s="102"/>
      <c r="R345" s="102"/>
      <c r="S345" s="72"/>
    </row>
    <row r="346" spans="1:19">
      <c r="D346" s="67">
        <f>(D340+D308+D272+D240+D205+D172+D138+D100+D66+D31)/10</f>
        <v>40.632999999999996</v>
      </c>
      <c r="E346" s="67">
        <f>(E340+E308+E272+E240+E205+E172+E138+E100+E66+E31)/10</f>
        <v>44.013999999999996</v>
      </c>
      <c r="F346" s="67">
        <f>(F340+F308+F272+F240+F205+F172+F138+F100+F66+F31)/10</f>
        <v>197.13200000000001</v>
      </c>
      <c r="G346" s="67">
        <f>(G340+G308+G272+G240+G205+G172+G138+G100+G66+G31)/10</f>
        <v>1375.6990000000001</v>
      </c>
      <c r="H346" s="67">
        <f>(H340+H308+H272+H240+H205+H172+H138+H100+H66+H31)/10</f>
        <v>45.459999999999994</v>
      </c>
      <c r="I346" s="74"/>
      <c r="N346" s="25">
        <f>(N340+N308+N272+N240+N205+N172+N138+N100+N66+N31)/10</f>
        <v>54.362800000000007</v>
      </c>
      <c r="O346" s="25">
        <f>(O340+O308+O272+O240+O205+O172+O138+O100+O66+O31)/10</f>
        <v>62.319200000000002</v>
      </c>
      <c r="P346" s="25">
        <f>(P340+P308+P272+P240+P205+P172+P138+P100+P66+P31)/10</f>
        <v>263.02599999999995</v>
      </c>
      <c r="Q346" s="25">
        <f>(Q340+Q308+Q272+Q240+Q205+Q172+Q138+Q100+Q66+Q31)/10</f>
        <v>1815.9879999999998</v>
      </c>
      <c r="R346" s="25">
        <f>(R340+R308+R272+R240+R205+R172+R138+R100+R66+R31)/10</f>
        <v>51.313000000000002</v>
      </c>
      <c r="S346" s="74"/>
    </row>
    <row r="348" spans="1:19">
      <c r="C348" s="24" t="s">
        <v>140</v>
      </c>
      <c r="D348" s="24">
        <v>42</v>
      </c>
      <c r="E348" s="24">
        <v>47</v>
      </c>
      <c r="F348" s="24">
        <v>203</v>
      </c>
      <c r="G348" s="24">
        <v>1400</v>
      </c>
      <c r="H348" s="24">
        <v>45</v>
      </c>
      <c r="M348" s="28" t="s">
        <v>140</v>
      </c>
      <c r="N348" s="28">
        <v>54</v>
      </c>
      <c r="O348" s="28">
        <v>60</v>
      </c>
      <c r="P348" s="28">
        <v>261</v>
      </c>
      <c r="Q348" s="28">
        <v>1800</v>
      </c>
      <c r="R348" s="28">
        <v>50</v>
      </c>
    </row>
    <row r="650" spans="1:18">
      <c r="A650" s="14"/>
      <c r="B650" s="14"/>
      <c r="K650" s="14"/>
      <c r="L650" s="14"/>
      <c r="M650" s="31"/>
      <c r="N650" s="31"/>
      <c r="O650" s="31"/>
      <c r="P650" s="31"/>
      <c r="Q650" s="31"/>
      <c r="R650" s="31"/>
    </row>
    <row r="651" spans="1:18">
      <c r="A651" s="14"/>
      <c r="B651" s="14"/>
      <c r="K651" s="14"/>
      <c r="L651" s="14"/>
      <c r="M651" s="31"/>
      <c r="N651" s="31"/>
      <c r="O651" s="31"/>
      <c r="P651" s="31"/>
      <c r="Q651" s="31"/>
      <c r="R651" s="31"/>
    </row>
  </sheetData>
  <mergeCells count="212">
    <mergeCell ref="I2:I4"/>
    <mergeCell ref="I34:I36"/>
    <mergeCell ref="I69:I71"/>
    <mergeCell ref="D343:F343"/>
    <mergeCell ref="G343:G345"/>
    <mergeCell ref="H343:H345"/>
    <mergeCell ref="D344:D345"/>
    <mergeCell ref="E344:E345"/>
    <mergeCell ref="F344:F345"/>
    <mergeCell ref="D104:F104"/>
    <mergeCell ref="G104:G106"/>
    <mergeCell ref="H104:H106"/>
    <mergeCell ref="D105:D106"/>
    <mergeCell ref="E105:E106"/>
    <mergeCell ref="F105:F106"/>
    <mergeCell ref="I104:I106"/>
    <mergeCell ref="I141:I143"/>
    <mergeCell ref="I175:I177"/>
    <mergeCell ref="I209:I211"/>
    <mergeCell ref="I243:I245"/>
    <mergeCell ref="N343:P343"/>
    <mergeCell ref="Q343:Q345"/>
    <mergeCell ref="R343:R345"/>
    <mergeCell ref="N344:N345"/>
    <mergeCell ref="O344:O345"/>
    <mergeCell ref="P344:P345"/>
    <mergeCell ref="C175:C177"/>
    <mergeCell ref="D175:F175"/>
    <mergeCell ref="G175:G177"/>
    <mergeCell ref="H175:H177"/>
    <mergeCell ref="D176:D177"/>
    <mergeCell ref="E176:E177"/>
    <mergeCell ref="F176:F177"/>
    <mergeCell ref="M175:M177"/>
    <mergeCell ref="N175:P175"/>
    <mergeCell ref="N176:N177"/>
    <mergeCell ref="Q175:Q177"/>
    <mergeCell ref="R175:R177"/>
    <mergeCell ref="O176:O177"/>
    <mergeCell ref="P176:P177"/>
    <mergeCell ref="K175:K177"/>
    <mergeCell ref="L175:L177"/>
    <mergeCell ref="K243:K245"/>
    <mergeCell ref="L243:L245"/>
    <mergeCell ref="C141:C143"/>
    <mergeCell ref="D141:F141"/>
    <mergeCell ref="G141:G143"/>
    <mergeCell ref="H141:H143"/>
    <mergeCell ref="D142:D143"/>
    <mergeCell ref="E142:E143"/>
    <mergeCell ref="F142:F143"/>
    <mergeCell ref="C104:C106"/>
    <mergeCell ref="A311:A313"/>
    <mergeCell ref="B311:B313"/>
    <mergeCell ref="A141:A143"/>
    <mergeCell ref="B141:B143"/>
    <mergeCell ref="A175:A177"/>
    <mergeCell ref="B175:B177"/>
    <mergeCell ref="A209:A211"/>
    <mergeCell ref="B209:B211"/>
    <mergeCell ref="A243:A245"/>
    <mergeCell ref="B243:B245"/>
    <mergeCell ref="A276:A278"/>
    <mergeCell ref="B276:B278"/>
    <mergeCell ref="H209:H211"/>
    <mergeCell ref="D210:D211"/>
    <mergeCell ref="E210:E211"/>
    <mergeCell ref="F210:F211"/>
    <mergeCell ref="C34:C36"/>
    <mergeCell ref="D34:F34"/>
    <mergeCell ref="G34:G36"/>
    <mergeCell ref="H34:H36"/>
    <mergeCell ref="D35:D36"/>
    <mergeCell ref="E35:E36"/>
    <mergeCell ref="F35:F36"/>
    <mergeCell ref="C69:C71"/>
    <mergeCell ref="D69:F69"/>
    <mergeCell ref="G69:G71"/>
    <mergeCell ref="H69:H71"/>
    <mergeCell ref="D70:D71"/>
    <mergeCell ref="E70:E71"/>
    <mergeCell ref="F70:F71"/>
    <mergeCell ref="A2:A4"/>
    <mergeCell ref="B2:B4"/>
    <mergeCell ref="A34:A36"/>
    <mergeCell ref="B34:B36"/>
    <mergeCell ref="A69:A71"/>
    <mergeCell ref="B69:B71"/>
    <mergeCell ref="A104:A106"/>
    <mergeCell ref="B104:B106"/>
    <mergeCell ref="R2:R4"/>
    <mergeCell ref="K34:K36"/>
    <mergeCell ref="L34:L36"/>
    <mergeCell ref="Q34:Q36"/>
    <mergeCell ref="K2:K4"/>
    <mergeCell ref="L2:L4"/>
    <mergeCell ref="M2:M4"/>
    <mergeCell ref="N2:P2"/>
    <mergeCell ref="N3:N4"/>
    <mergeCell ref="O3:O4"/>
    <mergeCell ref="P3:P4"/>
    <mergeCell ref="Q2:Q4"/>
    <mergeCell ref="M34:M36"/>
    <mergeCell ref="N34:P34"/>
    <mergeCell ref="N35:N36"/>
    <mergeCell ref="R34:R36"/>
    <mergeCell ref="O35:O36"/>
    <mergeCell ref="P35:P36"/>
    <mergeCell ref="K69:K71"/>
    <mergeCell ref="L69:L71"/>
    <mergeCell ref="M69:M71"/>
    <mergeCell ref="N69:P69"/>
    <mergeCell ref="N70:N71"/>
    <mergeCell ref="Q69:Q71"/>
    <mergeCell ref="R69:R71"/>
    <mergeCell ref="O70:O71"/>
    <mergeCell ref="P70:P71"/>
    <mergeCell ref="K141:K143"/>
    <mergeCell ref="L141:L143"/>
    <mergeCell ref="Q141:Q143"/>
    <mergeCell ref="R141:R143"/>
    <mergeCell ref="M141:M143"/>
    <mergeCell ref="N141:P141"/>
    <mergeCell ref="N142:N143"/>
    <mergeCell ref="O105:O106"/>
    <mergeCell ref="P105:P106"/>
    <mergeCell ref="K104:K106"/>
    <mergeCell ref="L104:L106"/>
    <mergeCell ref="M104:M106"/>
    <mergeCell ref="N104:P104"/>
    <mergeCell ref="N105:N106"/>
    <mergeCell ref="Q104:Q106"/>
    <mergeCell ref="R104:R106"/>
    <mergeCell ref="Q243:Q245"/>
    <mergeCell ref="R243:R245"/>
    <mergeCell ref="Q209:Q211"/>
    <mergeCell ref="R209:R211"/>
    <mergeCell ref="O244:O245"/>
    <mergeCell ref="P244:P245"/>
    <mergeCell ref="O210:O211"/>
    <mergeCell ref="P210:P211"/>
    <mergeCell ref="O142:O143"/>
    <mergeCell ref="P142:P143"/>
    <mergeCell ref="K209:K211"/>
    <mergeCell ref="L209:L211"/>
    <mergeCell ref="M209:M211"/>
    <mergeCell ref="N209:P209"/>
    <mergeCell ref="N210:N211"/>
    <mergeCell ref="K311:K313"/>
    <mergeCell ref="L311:L313"/>
    <mergeCell ref="M311:M313"/>
    <mergeCell ref="N311:P311"/>
    <mergeCell ref="N312:N313"/>
    <mergeCell ref="M243:M245"/>
    <mergeCell ref="N243:P243"/>
    <mergeCell ref="N244:N245"/>
    <mergeCell ref="K276:K278"/>
    <mergeCell ref="L276:L278"/>
    <mergeCell ref="M276:M278"/>
    <mergeCell ref="N276:P276"/>
    <mergeCell ref="N277:N278"/>
    <mergeCell ref="Q276:Q278"/>
    <mergeCell ref="R276:R278"/>
    <mergeCell ref="O277:O278"/>
    <mergeCell ref="P277:P278"/>
    <mergeCell ref="D312:D313"/>
    <mergeCell ref="E312:E313"/>
    <mergeCell ref="F312:F313"/>
    <mergeCell ref="C311:C313"/>
    <mergeCell ref="D311:F311"/>
    <mergeCell ref="G311:G313"/>
    <mergeCell ref="H311:H313"/>
    <mergeCell ref="Q311:Q313"/>
    <mergeCell ref="R311:R313"/>
    <mergeCell ref="O312:O313"/>
    <mergeCell ref="P312:P313"/>
    <mergeCell ref="I276:I278"/>
    <mergeCell ref="I311:I313"/>
    <mergeCell ref="C2:C4"/>
    <mergeCell ref="D2:F2"/>
    <mergeCell ref="G2:G4"/>
    <mergeCell ref="H2:H4"/>
    <mergeCell ref="D3:D4"/>
    <mergeCell ref="E3:E4"/>
    <mergeCell ref="F3:F4"/>
    <mergeCell ref="C276:C278"/>
    <mergeCell ref="D276:F276"/>
    <mergeCell ref="G276:G278"/>
    <mergeCell ref="H276:H278"/>
    <mergeCell ref="D277:D278"/>
    <mergeCell ref="E277:E278"/>
    <mergeCell ref="F277:F278"/>
    <mergeCell ref="C209:C211"/>
    <mergeCell ref="D209:F209"/>
    <mergeCell ref="G209:G211"/>
    <mergeCell ref="C243:C245"/>
    <mergeCell ref="D243:F243"/>
    <mergeCell ref="G243:G245"/>
    <mergeCell ref="H243:H245"/>
    <mergeCell ref="D244:D245"/>
    <mergeCell ref="E244:E245"/>
    <mergeCell ref="F244:F245"/>
    <mergeCell ref="S311:S313"/>
    <mergeCell ref="S2:S4"/>
    <mergeCell ref="S34:S36"/>
    <mergeCell ref="S69:S71"/>
    <mergeCell ref="S104:S106"/>
    <mergeCell ref="S141:S143"/>
    <mergeCell ref="S175:S177"/>
    <mergeCell ref="S209:S211"/>
    <mergeCell ref="S243:S245"/>
    <mergeCell ref="S276:S27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10дневка сад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2024-06-27T10:40:47Z</dcterms:modified>
</cp:coreProperties>
</file>